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520" windowWidth="21780" windowHeight="11170"/>
  </bookViews>
  <sheets>
    <sheet name="List1" sheetId="1" r:id="rId1"/>
  </sheets>
  <calcPr calcId="144525"/>
</workbook>
</file>

<file path=xl/calcChain.xml><?xml version="1.0" encoding="utf-8"?>
<calcChain xmlns="http://schemas.openxmlformats.org/spreadsheetml/2006/main">
  <c r="BY8" i="1" l="1"/>
  <c r="BY7" i="1"/>
  <c r="BY6" i="1"/>
  <c r="BY5" i="1"/>
  <c r="BY4" i="1"/>
  <c r="CF3" i="1"/>
  <c r="BY3" i="1"/>
  <c r="BY2" i="1"/>
  <c r="AX2" i="1" l="1"/>
  <c r="AL3" i="1"/>
  <c r="BR3" i="1"/>
  <c r="BK2" i="1"/>
  <c r="BK8" i="1"/>
  <c r="BK7" i="1"/>
  <c r="BK6" i="1"/>
  <c r="BK5" i="1"/>
  <c r="BK4" i="1"/>
  <c r="BK3" i="1"/>
  <c r="X5" i="1" l="1"/>
  <c r="BR380" i="1" s="1"/>
  <c r="BI125" i="1"/>
  <c r="BI124" i="1"/>
  <c r="BI123" i="1"/>
  <c r="BI122" i="1"/>
  <c r="AW125" i="1"/>
  <c r="AW124" i="1"/>
  <c r="AW123" i="1"/>
  <c r="AW122" i="1"/>
  <c r="AK125" i="1"/>
  <c r="AK124" i="1"/>
  <c r="AK123" i="1"/>
  <c r="AK122" i="1"/>
  <c r="Y125" i="1"/>
  <c r="Y124" i="1"/>
  <c r="Y123" i="1"/>
  <c r="Y122" i="1"/>
  <c r="BX36" i="1" a="1"/>
  <c r="BX36" i="1" s="1"/>
  <c r="BU380" i="1"/>
  <c r="BU379" i="1"/>
  <c r="BU378" i="1"/>
  <c r="BU377" i="1"/>
  <c r="BI397" i="1"/>
  <c r="BI396" i="1"/>
  <c r="BI395" i="1"/>
  <c r="BI394" i="1"/>
  <c r="AW401" i="1"/>
  <c r="AW400" i="1"/>
  <c r="AW399" i="1"/>
  <c r="AW398" i="1"/>
  <c r="AK401" i="1"/>
  <c r="AK400" i="1"/>
  <c r="AK399" i="1"/>
  <c r="AK398" i="1"/>
  <c r="Y398" i="1"/>
  <c r="Y397" i="1"/>
  <c r="Y396" i="1"/>
  <c r="Y395" i="1"/>
  <c r="BU366" i="1"/>
  <c r="BU365" i="1"/>
  <c r="BU364" i="1"/>
  <c r="BU363" i="1"/>
  <c r="BI366" i="1"/>
  <c r="BI365" i="1"/>
  <c r="BI364" i="1"/>
  <c r="BI363" i="1"/>
  <c r="AW366" i="1"/>
  <c r="AW365" i="1"/>
  <c r="AW364" i="1"/>
  <c r="AW363" i="1"/>
  <c r="AK366" i="1"/>
  <c r="AK365" i="1"/>
  <c r="AK364" i="1"/>
  <c r="AK363" i="1"/>
  <c r="Y366" i="1"/>
  <c r="Y365" i="1"/>
  <c r="Y364" i="1"/>
  <c r="Y363" i="1"/>
  <c r="M366" i="1"/>
  <c r="M365" i="1"/>
  <c r="M364" i="1"/>
  <c r="M363" i="1"/>
  <c r="BU338" i="1"/>
  <c r="BU337" i="1"/>
  <c r="BU336" i="1"/>
  <c r="BU335" i="1"/>
  <c r="BI338" i="1"/>
  <c r="BI337" i="1"/>
  <c r="BI336" i="1"/>
  <c r="BI335" i="1"/>
  <c r="AW338" i="1"/>
  <c r="AW337" i="1"/>
  <c r="AW336" i="1"/>
  <c r="AW335" i="1"/>
  <c r="AK338" i="1"/>
  <c r="AK337" i="1"/>
  <c r="AK336" i="1"/>
  <c r="AK335" i="1"/>
  <c r="Y338" i="1"/>
  <c r="Y337" i="1"/>
  <c r="Y336" i="1"/>
  <c r="Y335" i="1"/>
  <c r="M338" i="1"/>
  <c r="M337" i="1"/>
  <c r="M336" i="1"/>
  <c r="M335" i="1"/>
  <c r="BU307" i="1"/>
  <c r="BU306" i="1"/>
  <c r="BU305" i="1"/>
  <c r="BU304" i="1"/>
  <c r="BI307" i="1"/>
  <c r="BI306" i="1"/>
  <c r="BI305" i="1"/>
  <c r="BI304" i="1"/>
  <c r="AW307" i="1"/>
  <c r="AW306" i="1"/>
  <c r="AW305" i="1"/>
  <c r="AW304" i="1"/>
  <c r="AK307" i="1"/>
  <c r="AK306" i="1"/>
  <c r="AK305" i="1"/>
  <c r="AK304" i="1"/>
  <c r="Y307" i="1"/>
  <c r="Y306" i="1"/>
  <c r="Y305" i="1"/>
  <c r="Y304" i="1"/>
  <c r="M307" i="1"/>
  <c r="M306" i="1"/>
  <c r="M305" i="1"/>
  <c r="M304" i="1"/>
  <c r="BU277" i="1"/>
  <c r="BU276" i="1"/>
  <c r="BU275" i="1"/>
  <c r="BU274" i="1"/>
  <c r="BI277" i="1"/>
  <c r="BI276" i="1"/>
  <c r="BI275" i="1"/>
  <c r="BI274" i="1"/>
  <c r="AW277" i="1"/>
  <c r="AW276" i="1"/>
  <c r="AW275" i="1"/>
  <c r="AW274" i="1"/>
  <c r="AK277" i="1"/>
  <c r="AK276" i="1"/>
  <c r="AK275" i="1"/>
  <c r="AK274" i="1"/>
  <c r="Y277" i="1"/>
  <c r="Y276" i="1"/>
  <c r="Y275" i="1"/>
  <c r="Y274" i="1"/>
  <c r="M277" i="1"/>
  <c r="M276" i="1"/>
  <c r="M275" i="1"/>
  <c r="M274" i="1"/>
  <c r="BU246" i="1"/>
  <c r="BU245" i="1"/>
  <c r="BU244" i="1"/>
  <c r="BU243" i="1"/>
  <c r="BI246" i="1"/>
  <c r="BI245" i="1"/>
  <c r="BI244" i="1"/>
  <c r="BI243" i="1"/>
  <c r="AW246" i="1"/>
  <c r="AW245" i="1"/>
  <c r="AW244" i="1"/>
  <c r="AW243" i="1"/>
  <c r="AK246" i="1"/>
  <c r="AK245" i="1"/>
  <c r="AK244" i="1"/>
  <c r="AK243" i="1"/>
  <c r="Y246" i="1"/>
  <c r="Y245" i="1"/>
  <c r="Y244" i="1"/>
  <c r="Y243" i="1"/>
  <c r="M246" i="1"/>
  <c r="M245" i="1"/>
  <c r="M244" i="1"/>
  <c r="M243" i="1"/>
  <c r="BU216" i="1"/>
  <c r="BU215" i="1"/>
  <c r="BU214" i="1"/>
  <c r="BU213" i="1"/>
  <c r="BI216" i="1"/>
  <c r="BI215" i="1"/>
  <c r="BI214" i="1"/>
  <c r="BI213" i="1"/>
  <c r="AW216" i="1"/>
  <c r="AW215" i="1"/>
  <c r="AW214" i="1"/>
  <c r="AW213" i="1"/>
  <c r="AK216" i="1"/>
  <c r="AK215" i="1"/>
  <c r="AK214" i="1"/>
  <c r="AK213" i="1"/>
  <c r="Y216" i="1"/>
  <c r="Y215" i="1"/>
  <c r="Y214" i="1"/>
  <c r="Y213" i="1"/>
  <c r="M216" i="1"/>
  <c r="M215" i="1"/>
  <c r="M214" i="1"/>
  <c r="M213" i="1"/>
  <c r="BU185" i="1"/>
  <c r="BU184" i="1"/>
  <c r="BU183" i="1"/>
  <c r="BU182" i="1"/>
  <c r="BI185" i="1"/>
  <c r="BI184" i="1"/>
  <c r="BI183" i="1"/>
  <c r="BI182" i="1"/>
  <c r="AW185" i="1"/>
  <c r="AW184" i="1"/>
  <c r="AW183" i="1"/>
  <c r="AW182" i="1"/>
  <c r="AK185" i="1"/>
  <c r="AK184" i="1"/>
  <c r="AK183" i="1"/>
  <c r="AK182" i="1"/>
  <c r="Y185" i="1"/>
  <c r="Y184" i="1"/>
  <c r="Y183" i="1"/>
  <c r="Y182" i="1"/>
  <c r="M185" i="1"/>
  <c r="M184" i="1"/>
  <c r="M183" i="1"/>
  <c r="M182" i="1"/>
  <c r="BU154" i="1"/>
  <c r="BU153" i="1"/>
  <c r="BU152" i="1"/>
  <c r="BU151" i="1"/>
  <c r="BI154" i="1"/>
  <c r="BI153" i="1"/>
  <c r="BI152" i="1"/>
  <c r="BI151" i="1"/>
  <c r="AW154" i="1"/>
  <c r="AW153" i="1"/>
  <c r="AW152" i="1"/>
  <c r="AW151" i="1"/>
  <c r="AK154" i="1"/>
  <c r="AK153" i="1"/>
  <c r="AK152" i="1"/>
  <c r="AK151" i="1"/>
  <c r="Y154" i="1"/>
  <c r="Y153" i="1"/>
  <c r="Y152" i="1"/>
  <c r="Y151" i="1"/>
  <c r="M154" i="1"/>
  <c r="M153" i="1"/>
  <c r="M152" i="1"/>
  <c r="M151" i="1"/>
  <c r="M125" i="1"/>
  <c r="M124" i="1"/>
  <c r="M123" i="1"/>
  <c r="M122" i="1"/>
  <c r="BU94" i="1"/>
  <c r="BU93" i="1"/>
  <c r="BU92" i="1"/>
  <c r="BU91" i="1"/>
  <c r="BI94" i="1"/>
  <c r="BI93" i="1"/>
  <c r="BI92" i="1"/>
  <c r="BI91" i="1"/>
  <c r="AW94" i="1"/>
  <c r="AW93" i="1"/>
  <c r="AW92" i="1"/>
  <c r="AW91" i="1"/>
  <c r="AK94" i="1"/>
  <c r="AK93" i="1"/>
  <c r="AK92" i="1"/>
  <c r="AK91" i="1"/>
  <c r="Y94" i="1"/>
  <c r="Y93" i="1"/>
  <c r="Y92" i="1"/>
  <c r="Y91" i="1"/>
  <c r="M94" i="1"/>
  <c r="M93" i="1"/>
  <c r="M92" i="1"/>
  <c r="M91" i="1"/>
  <c r="BU64" i="1"/>
  <c r="BU63" i="1"/>
  <c r="BU62" i="1"/>
  <c r="BU61" i="1"/>
  <c r="BI64" i="1"/>
  <c r="BI63" i="1"/>
  <c r="BI62" i="1"/>
  <c r="BI61" i="1"/>
  <c r="AW64" i="1"/>
  <c r="AW63" i="1"/>
  <c r="AW62" i="1"/>
  <c r="AW61" i="1"/>
  <c r="AK63" i="1"/>
  <c r="AK62" i="1"/>
  <c r="AK61" i="1"/>
  <c r="Y64" i="1"/>
  <c r="Y63" i="1"/>
  <c r="Y62" i="1"/>
  <c r="Y61" i="1"/>
  <c r="M61" i="1"/>
  <c r="M62" i="1"/>
  <c r="M63" i="1"/>
  <c r="M64" i="1"/>
  <c r="AH144" i="1" l="1"/>
  <c r="V96" i="1"/>
  <c r="V95" i="1"/>
  <c r="V245" i="1"/>
  <c r="AH383" i="1"/>
  <c r="AT105" i="1"/>
  <c r="V296" i="1"/>
  <c r="V244" i="1"/>
  <c r="AH164" i="1"/>
  <c r="AT107" i="1"/>
  <c r="V126" i="1"/>
  <c r="AH162" i="1"/>
  <c r="V293" i="1"/>
  <c r="V123" i="1"/>
  <c r="V125" i="1"/>
  <c r="AT205" i="1"/>
  <c r="V149" i="1"/>
  <c r="AH71" i="1"/>
  <c r="AH145" i="1"/>
  <c r="AH163" i="1"/>
  <c r="V294" i="1"/>
  <c r="AH210" i="1"/>
  <c r="V360" i="1"/>
  <c r="V362" i="1"/>
  <c r="AT322" i="1"/>
  <c r="V265" i="1"/>
  <c r="V267" i="1"/>
  <c r="AT106" i="1"/>
  <c r="V319" i="1"/>
  <c r="V127" i="1"/>
  <c r="V383" i="1"/>
  <c r="AT323" i="1"/>
  <c r="V266" i="1"/>
  <c r="AH165" i="1"/>
  <c r="V124" i="1"/>
  <c r="AH212" i="1"/>
  <c r="AT225" i="1"/>
  <c r="AT227" i="1"/>
  <c r="V175" i="1"/>
  <c r="V199" i="1"/>
  <c r="V378" i="1"/>
  <c r="AH309" i="1"/>
  <c r="AT324" i="1"/>
  <c r="AH381" i="1"/>
  <c r="V80" i="1"/>
  <c r="AH166" i="1"/>
  <c r="AH211" i="1"/>
  <c r="V361" i="1"/>
  <c r="V143" i="1"/>
  <c r="V382" i="1"/>
  <c r="V380" i="1"/>
  <c r="V200" i="1"/>
  <c r="AH66" i="1"/>
  <c r="AH310" i="1"/>
  <c r="AT325" i="1"/>
  <c r="V79" i="1"/>
  <c r="V295" i="1"/>
  <c r="AT203" i="1"/>
  <c r="AH213" i="1"/>
  <c r="AT226" i="1"/>
  <c r="AH217" i="1"/>
  <c r="AH308" i="1"/>
  <c r="V215" i="1"/>
  <c r="AH67" i="1"/>
  <c r="AH311" i="1"/>
  <c r="AT345" i="1"/>
  <c r="V78" i="1"/>
  <c r="AT108" i="1"/>
  <c r="AT204" i="1"/>
  <c r="AH215" i="1"/>
  <c r="AT253" i="1"/>
  <c r="V379" i="1"/>
  <c r="V241" i="1"/>
  <c r="AH68" i="1"/>
  <c r="AH359" i="1"/>
  <c r="AT346" i="1"/>
  <c r="AH214" i="1"/>
  <c r="V144" i="1"/>
  <c r="V381" i="1"/>
  <c r="V198" i="1"/>
  <c r="V242" i="1"/>
  <c r="AH69" i="1"/>
  <c r="AH378" i="1"/>
  <c r="AT347" i="1"/>
  <c r="AH380" i="1"/>
  <c r="AH382" i="1"/>
  <c r="AT34" i="1"/>
  <c r="AU34" i="1" s="1"/>
  <c r="V97" i="1"/>
  <c r="V128" i="1"/>
  <c r="AH216" i="1"/>
  <c r="AH234" i="1"/>
  <c r="V243" i="1"/>
  <c r="AH70" i="1"/>
  <c r="AH379" i="1"/>
  <c r="AT348" i="1"/>
  <c r="AT349" i="1"/>
  <c r="AT369" i="1"/>
  <c r="AT370" i="1"/>
  <c r="AT109" i="1"/>
  <c r="V313" i="1"/>
  <c r="AH90" i="1"/>
  <c r="AH285" i="1"/>
  <c r="AT129" i="1"/>
  <c r="AT371" i="1"/>
  <c r="AH235" i="1"/>
  <c r="V191" i="1"/>
  <c r="V192" i="1"/>
  <c r="V73" i="1"/>
  <c r="V193" i="1"/>
  <c r="V314" i="1"/>
  <c r="AH91" i="1"/>
  <c r="AH286" i="1"/>
  <c r="AT130" i="1"/>
  <c r="BF76" i="1"/>
  <c r="V311" i="1"/>
  <c r="V312" i="1"/>
  <c r="V72" i="1"/>
  <c r="V74" i="1"/>
  <c r="V194" i="1"/>
  <c r="V315" i="1"/>
  <c r="AH92" i="1"/>
  <c r="AH287" i="1"/>
  <c r="AT131" i="1"/>
  <c r="BF97" i="1"/>
  <c r="V176" i="1"/>
  <c r="AH236" i="1"/>
  <c r="V75" i="1"/>
  <c r="V195" i="1"/>
  <c r="V316" i="1"/>
  <c r="AH93" i="1"/>
  <c r="AH288" i="1"/>
  <c r="AT132" i="1"/>
  <c r="BF98" i="1"/>
  <c r="AH72" i="1"/>
  <c r="AH73" i="1"/>
  <c r="V76" i="1"/>
  <c r="V196" i="1"/>
  <c r="V317" i="1"/>
  <c r="AH94" i="1"/>
  <c r="AH306" i="1"/>
  <c r="AT133" i="1"/>
  <c r="BF99" i="1"/>
  <c r="AT110" i="1"/>
  <c r="V77" i="1"/>
  <c r="V197" i="1"/>
  <c r="V318" i="1"/>
  <c r="AH143" i="1"/>
  <c r="AH307" i="1"/>
  <c r="AT153" i="1"/>
  <c r="BF100" i="1"/>
  <c r="AT228" i="1"/>
  <c r="BF121" i="1"/>
  <c r="V246" i="1"/>
  <c r="V363" i="1"/>
  <c r="AH138" i="1"/>
  <c r="AH237" i="1"/>
  <c r="AT35" i="1"/>
  <c r="AT229" i="1"/>
  <c r="BF122" i="1"/>
  <c r="V145" i="1"/>
  <c r="V247" i="1"/>
  <c r="V364" i="1"/>
  <c r="AH139" i="1"/>
  <c r="AH238" i="1"/>
  <c r="AT36" i="1"/>
  <c r="AT249" i="1"/>
  <c r="BF123" i="1"/>
  <c r="V146" i="1"/>
  <c r="V248" i="1"/>
  <c r="V365" i="1"/>
  <c r="AH140" i="1"/>
  <c r="AH282" i="1"/>
  <c r="AT37" i="1"/>
  <c r="AT250" i="1"/>
  <c r="BF145" i="1"/>
  <c r="V147" i="1"/>
  <c r="V263" i="1"/>
  <c r="V366" i="1"/>
  <c r="AH141" i="1"/>
  <c r="AH283" i="1"/>
  <c r="AT38" i="1"/>
  <c r="AT251" i="1"/>
  <c r="BF146" i="1"/>
  <c r="V71" i="1"/>
  <c r="V148" i="1"/>
  <c r="V264" i="1"/>
  <c r="V367" i="1"/>
  <c r="AH142" i="1"/>
  <c r="AH284" i="1"/>
  <c r="AT86" i="1"/>
  <c r="AT252" i="1"/>
  <c r="BF147" i="1"/>
  <c r="BF169" i="1"/>
  <c r="AT372" i="1"/>
  <c r="BF170" i="1"/>
  <c r="AH167" i="1"/>
  <c r="AH239" i="1"/>
  <c r="AH330" i="1"/>
  <c r="AT57" i="1"/>
  <c r="AT154" i="1"/>
  <c r="AT273" i="1"/>
  <c r="AT393" i="1"/>
  <c r="BF193" i="1"/>
  <c r="V398" i="1"/>
  <c r="AH96" i="1"/>
  <c r="AH168" i="1"/>
  <c r="AH240" i="1"/>
  <c r="AH331" i="1"/>
  <c r="AT58" i="1"/>
  <c r="AT155" i="1"/>
  <c r="AT274" i="1"/>
  <c r="AT394" i="1"/>
  <c r="BF194" i="1"/>
  <c r="V48" i="1"/>
  <c r="V397" i="1"/>
  <c r="AH97" i="1"/>
  <c r="AH169" i="1"/>
  <c r="AH241" i="1"/>
  <c r="AH332" i="1"/>
  <c r="AT59" i="1"/>
  <c r="AT156" i="1"/>
  <c r="AT275" i="1"/>
  <c r="AT395" i="1"/>
  <c r="BF217" i="1"/>
  <c r="V98" i="1"/>
  <c r="V47" i="1"/>
  <c r="V337" i="1"/>
  <c r="AH42" i="1"/>
  <c r="AH114" i="1"/>
  <c r="AH186" i="1"/>
  <c r="AH258" i="1"/>
  <c r="AH333" i="1"/>
  <c r="AT60" i="1"/>
  <c r="AT157" i="1"/>
  <c r="AT276" i="1"/>
  <c r="AT396" i="1"/>
  <c r="BF218" i="1"/>
  <c r="V216" i="1"/>
  <c r="V151" i="1"/>
  <c r="V102" i="1"/>
  <c r="AH187" i="1"/>
  <c r="AH259" i="1"/>
  <c r="AH334" i="1"/>
  <c r="AT61" i="1"/>
  <c r="AT177" i="1"/>
  <c r="AT277" i="1"/>
  <c r="BF49" i="1"/>
  <c r="BF241" i="1"/>
  <c r="AH95" i="1"/>
  <c r="V99" i="1"/>
  <c r="V270" i="1"/>
  <c r="V219" i="1"/>
  <c r="V272" i="1"/>
  <c r="V51" i="1"/>
  <c r="V103" i="1"/>
  <c r="V169" i="1"/>
  <c r="V221" i="1"/>
  <c r="V287" i="1"/>
  <c r="V339" i="1"/>
  <c r="AH44" i="1"/>
  <c r="AH116" i="1"/>
  <c r="AH188" i="1"/>
  <c r="AH260" i="1"/>
  <c r="AH335" i="1"/>
  <c r="AT62" i="1"/>
  <c r="AT178" i="1"/>
  <c r="AT297" i="1"/>
  <c r="BF50" i="1"/>
  <c r="BF242" i="1"/>
  <c r="V268" i="1"/>
  <c r="V217" i="1"/>
  <c r="V336" i="1"/>
  <c r="V101" i="1"/>
  <c r="V50" i="1"/>
  <c r="AH43" i="1"/>
  <c r="V52" i="1"/>
  <c r="V104" i="1"/>
  <c r="V170" i="1"/>
  <c r="V222" i="1"/>
  <c r="V288" i="1"/>
  <c r="V340" i="1"/>
  <c r="AH45" i="1"/>
  <c r="AH117" i="1"/>
  <c r="AH189" i="1"/>
  <c r="AH261" i="1"/>
  <c r="AH354" i="1"/>
  <c r="AT81" i="1"/>
  <c r="AT179" i="1"/>
  <c r="AT298" i="1"/>
  <c r="BF51" i="1"/>
  <c r="BF265" i="1"/>
  <c r="V150" i="1"/>
  <c r="V269" i="1"/>
  <c r="V218" i="1"/>
  <c r="V49" i="1"/>
  <c r="AH115" i="1"/>
  <c r="V53" i="1"/>
  <c r="V119" i="1"/>
  <c r="V171" i="1"/>
  <c r="V223" i="1"/>
  <c r="V289" i="1"/>
  <c r="V341" i="1"/>
  <c r="AH46" i="1"/>
  <c r="AH118" i="1"/>
  <c r="AH190" i="1"/>
  <c r="AH262" i="1"/>
  <c r="AH355" i="1"/>
  <c r="AT82" i="1"/>
  <c r="AT180" i="1"/>
  <c r="AT299" i="1"/>
  <c r="BF52" i="1"/>
  <c r="BF266" i="1"/>
  <c r="V335" i="1"/>
  <c r="V100" i="1"/>
  <c r="V271" i="1"/>
  <c r="V168" i="1"/>
  <c r="V54" i="1"/>
  <c r="V120" i="1"/>
  <c r="V172" i="1"/>
  <c r="V224" i="1"/>
  <c r="V290" i="1"/>
  <c r="V342" i="1"/>
  <c r="AH47" i="1"/>
  <c r="AH119" i="1"/>
  <c r="AH191" i="1"/>
  <c r="AH263" i="1"/>
  <c r="AH356" i="1"/>
  <c r="AT83" i="1"/>
  <c r="AT181" i="1"/>
  <c r="AT300" i="1"/>
  <c r="BF73" i="1"/>
  <c r="BF289" i="1"/>
  <c r="V152" i="1"/>
  <c r="V167" i="1"/>
  <c r="V220" i="1"/>
  <c r="V55" i="1"/>
  <c r="V121" i="1"/>
  <c r="V173" i="1"/>
  <c r="V239" i="1"/>
  <c r="V291" i="1"/>
  <c r="V343" i="1"/>
  <c r="AH48" i="1"/>
  <c r="AH120" i="1"/>
  <c r="AH192" i="1"/>
  <c r="AH264" i="1"/>
  <c r="AH357" i="1"/>
  <c r="AT84" i="1"/>
  <c r="AT201" i="1"/>
  <c r="AT301" i="1"/>
  <c r="BF74" i="1"/>
  <c r="BF290" i="1"/>
  <c r="V320" i="1"/>
  <c r="V338" i="1"/>
  <c r="V56" i="1"/>
  <c r="V122" i="1"/>
  <c r="V174" i="1"/>
  <c r="V240" i="1"/>
  <c r="V292" i="1"/>
  <c r="V359" i="1"/>
  <c r="AH49" i="1"/>
  <c r="AH121" i="1"/>
  <c r="AH193" i="1"/>
  <c r="AH265" i="1"/>
  <c r="AH358" i="1"/>
  <c r="AT85" i="1"/>
  <c r="AT202" i="1"/>
  <c r="AT321" i="1"/>
  <c r="BF75" i="1"/>
  <c r="BF313" i="1"/>
  <c r="BF337" i="1"/>
  <c r="BF361" i="1"/>
  <c r="BF385" i="1"/>
  <c r="BR45" i="1"/>
  <c r="BR69" i="1"/>
  <c r="BR93" i="1"/>
  <c r="BR117" i="1"/>
  <c r="BR141" i="1"/>
  <c r="BR165" i="1"/>
  <c r="BR189" i="1"/>
  <c r="BR213" i="1"/>
  <c r="BR237" i="1"/>
  <c r="BR261" i="1"/>
  <c r="BR285" i="1"/>
  <c r="BR309" i="1"/>
  <c r="BR333" i="1"/>
  <c r="BR357" i="1"/>
  <c r="BF314" i="1"/>
  <c r="BF338" i="1"/>
  <c r="BF362" i="1"/>
  <c r="BF386" i="1"/>
  <c r="BR46" i="1"/>
  <c r="BR70" i="1"/>
  <c r="BR94" i="1"/>
  <c r="BR118" i="1"/>
  <c r="BR142" i="1"/>
  <c r="BR166" i="1"/>
  <c r="BR190" i="1"/>
  <c r="BR214" i="1"/>
  <c r="BR238" i="1"/>
  <c r="BR262" i="1"/>
  <c r="BR286" i="1"/>
  <c r="BR310" i="1"/>
  <c r="BR334" i="1"/>
  <c r="BR358" i="1"/>
  <c r="BF171" i="1"/>
  <c r="BF195" i="1"/>
  <c r="BF219" i="1"/>
  <c r="BF243" i="1"/>
  <c r="BF267" i="1"/>
  <c r="BF291" i="1"/>
  <c r="BF315" i="1"/>
  <c r="BF339" i="1"/>
  <c r="BF363" i="1"/>
  <c r="BF387" i="1"/>
  <c r="BR47" i="1"/>
  <c r="BR71" i="1"/>
  <c r="BR95" i="1"/>
  <c r="BR119" i="1"/>
  <c r="BR143" i="1"/>
  <c r="BR167" i="1"/>
  <c r="BR191" i="1"/>
  <c r="BR215" i="1"/>
  <c r="BR239" i="1"/>
  <c r="BR263" i="1"/>
  <c r="BR287" i="1"/>
  <c r="BR311" i="1"/>
  <c r="BR335" i="1"/>
  <c r="BR359" i="1"/>
  <c r="BF124" i="1"/>
  <c r="BF148" i="1"/>
  <c r="BF172" i="1"/>
  <c r="BF196" i="1"/>
  <c r="BF220" i="1"/>
  <c r="BF244" i="1"/>
  <c r="BF268" i="1"/>
  <c r="BF292" i="1"/>
  <c r="BF316" i="1"/>
  <c r="BF340" i="1"/>
  <c r="BF364" i="1"/>
  <c r="BF388" i="1"/>
  <c r="BR48" i="1"/>
  <c r="BR72" i="1"/>
  <c r="BR96" i="1"/>
  <c r="BR120" i="1"/>
  <c r="BR144" i="1"/>
  <c r="BR168" i="1"/>
  <c r="BR192" i="1"/>
  <c r="BR216" i="1"/>
  <c r="BR240" i="1"/>
  <c r="BR264" i="1"/>
  <c r="BR288" i="1"/>
  <c r="BR312" i="1"/>
  <c r="BR336" i="1"/>
  <c r="BR360" i="1"/>
  <c r="AT373" i="1"/>
  <c r="AT397" i="1"/>
  <c r="BF53" i="1"/>
  <c r="BF77" i="1"/>
  <c r="BF101" i="1"/>
  <c r="BF125" i="1"/>
  <c r="BF149" i="1"/>
  <c r="BF173" i="1"/>
  <c r="BF197" i="1"/>
  <c r="BF221" i="1"/>
  <c r="BF245" i="1"/>
  <c r="BF269" i="1"/>
  <c r="BF293" i="1"/>
  <c r="BF317" i="1"/>
  <c r="BF341" i="1"/>
  <c r="BF365" i="1"/>
  <c r="BF389" i="1"/>
  <c r="BR49" i="1"/>
  <c r="BR73" i="1"/>
  <c r="BR97" i="1"/>
  <c r="BR121" i="1"/>
  <c r="BR145" i="1"/>
  <c r="BR169" i="1"/>
  <c r="BR193" i="1"/>
  <c r="BR217" i="1"/>
  <c r="BR241" i="1"/>
  <c r="BR265" i="1"/>
  <c r="BR289" i="1"/>
  <c r="BR313" i="1"/>
  <c r="BR337" i="1"/>
  <c r="BR361" i="1"/>
  <c r="AT134" i="1"/>
  <c r="AT158" i="1"/>
  <c r="AT182" i="1"/>
  <c r="AT206" i="1"/>
  <c r="AT230" i="1"/>
  <c r="AT254" i="1"/>
  <c r="AT278" i="1"/>
  <c r="AT302" i="1"/>
  <c r="AT326" i="1"/>
  <c r="AT350" i="1"/>
  <c r="AT374" i="1"/>
  <c r="AT398" i="1"/>
  <c r="BF54" i="1"/>
  <c r="BF78" i="1"/>
  <c r="BF102" i="1"/>
  <c r="BF126" i="1"/>
  <c r="BF150" i="1"/>
  <c r="BF174" i="1"/>
  <c r="BF198" i="1"/>
  <c r="BF222" i="1"/>
  <c r="BF246" i="1"/>
  <c r="BF270" i="1"/>
  <c r="BF294" i="1"/>
  <c r="BF318" i="1"/>
  <c r="BF342" i="1"/>
  <c r="BF366" i="1"/>
  <c r="BF390" i="1"/>
  <c r="BR50" i="1"/>
  <c r="BR74" i="1"/>
  <c r="BR98" i="1"/>
  <c r="BR122" i="1"/>
  <c r="BR146" i="1"/>
  <c r="BR170" i="1"/>
  <c r="BR194" i="1"/>
  <c r="BR218" i="1"/>
  <c r="BR242" i="1"/>
  <c r="BR266" i="1"/>
  <c r="BR290" i="1"/>
  <c r="BR314" i="1"/>
  <c r="BR338" i="1"/>
  <c r="BR362" i="1"/>
  <c r="AH312" i="1"/>
  <c r="AH336" i="1"/>
  <c r="AH360" i="1"/>
  <c r="AH384" i="1"/>
  <c r="AT39" i="1"/>
  <c r="AT63" i="1"/>
  <c r="AT87" i="1"/>
  <c r="AT111" i="1"/>
  <c r="AT135" i="1"/>
  <c r="AT159" i="1"/>
  <c r="AT183" i="1"/>
  <c r="AT207" i="1"/>
  <c r="AT231" i="1"/>
  <c r="AT255" i="1"/>
  <c r="AT279" i="1"/>
  <c r="AT303" i="1"/>
  <c r="AT327" i="1"/>
  <c r="AT351" i="1"/>
  <c r="AT375" i="1"/>
  <c r="AT399" i="1"/>
  <c r="BF55" i="1"/>
  <c r="BF79" i="1"/>
  <c r="BF103" i="1"/>
  <c r="BF127" i="1"/>
  <c r="BF151" i="1"/>
  <c r="BF175" i="1"/>
  <c r="BF199" i="1"/>
  <c r="BF223" i="1"/>
  <c r="BF247" i="1"/>
  <c r="BF271" i="1"/>
  <c r="BF295" i="1"/>
  <c r="BF319" i="1"/>
  <c r="BF343" i="1"/>
  <c r="BF367" i="1"/>
  <c r="BF391" i="1"/>
  <c r="BR51" i="1"/>
  <c r="BR75" i="1"/>
  <c r="BR99" i="1"/>
  <c r="BR123" i="1"/>
  <c r="BR147" i="1"/>
  <c r="BR171" i="1"/>
  <c r="BR195" i="1"/>
  <c r="BR219" i="1"/>
  <c r="BR243" i="1"/>
  <c r="BR267" i="1"/>
  <c r="BR291" i="1"/>
  <c r="BR315" i="1"/>
  <c r="BR339" i="1"/>
  <c r="BR363" i="1"/>
  <c r="AH289" i="1"/>
  <c r="AH313" i="1"/>
  <c r="AH337" i="1"/>
  <c r="AH361" i="1"/>
  <c r="AH385" i="1"/>
  <c r="AT40" i="1"/>
  <c r="AT64" i="1"/>
  <c r="AT88" i="1"/>
  <c r="AT112" i="1"/>
  <c r="AT136" i="1"/>
  <c r="AT160" i="1"/>
  <c r="AT184" i="1"/>
  <c r="AT208" i="1"/>
  <c r="AT232" i="1"/>
  <c r="AT256" i="1"/>
  <c r="AT280" i="1"/>
  <c r="AT304" i="1"/>
  <c r="AT328" i="1"/>
  <c r="AT352" i="1"/>
  <c r="AT376" i="1"/>
  <c r="AT400" i="1"/>
  <c r="BF56" i="1"/>
  <c r="BF80" i="1"/>
  <c r="BF104" i="1"/>
  <c r="BF128" i="1"/>
  <c r="BF152" i="1"/>
  <c r="BF176" i="1"/>
  <c r="BF200" i="1"/>
  <c r="BF224" i="1"/>
  <c r="BF248" i="1"/>
  <c r="BF272" i="1"/>
  <c r="BF296" i="1"/>
  <c r="BF320" i="1"/>
  <c r="BF344" i="1"/>
  <c r="BF368" i="1"/>
  <c r="BF392" i="1"/>
  <c r="BR52" i="1"/>
  <c r="BR76" i="1"/>
  <c r="BR100" i="1"/>
  <c r="BR124" i="1"/>
  <c r="BR148" i="1"/>
  <c r="BR172" i="1"/>
  <c r="BR196" i="1"/>
  <c r="BR220" i="1"/>
  <c r="BR244" i="1"/>
  <c r="BR268" i="1"/>
  <c r="BR292" i="1"/>
  <c r="BR316" i="1"/>
  <c r="BR340" i="1"/>
  <c r="BR364" i="1"/>
  <c r="V396" i="1"/>
  <c r="AH50" i="1"/>
  <c r="AH74" i="1"/>
  <c r="AH98" i="1"/>
  <c r="AH122" i="1"/>
  <c r="AH146" i="1"/>
  <c r="AH170" i="1"/>
  <c r="AH194" i="1"/>
  <c r="AH218" i="1"/>
  <c r="AH242" i="1"/>
  <c r="AH266" i="1"/>
  <c r="AH290" i="1"/>
  <c r="AH314" i="1"/>
  <c r="AH338" i="1"/>
  <c r="AH362" i="1"/>
  <c r="AH386" i="1"/>
  <c r="AT41" i="1"/>
  <c r="AT65" i="1"/>
  <c r="AT89" i="1"/>
  <c r="AT113" i="1"/>
  <c r="AT137" i="1"/>
  <c r="AT161" i="1"/>
  <c r="AT185" i="1"/>
  <c r="AT209" i="1"/>
  <c r="AT233" i="1"/>
  <c r="AT257" i="1"/>
  <c r="AT281" i="1"/>
  <c r="AT305" i="1"/>
  <c r="AT329" i="1"/>
  <c r="AT353" i="1"/>
  <c r="AT377" i="1"/>
  <c r="AT401" i="1"/>
  <c r="BF57" i="1"/>
  <c r="BF81" i="1"/>
  <c r="BF105" i="1"/>
  <c r="BF129" i="1"/>
  <c r="BF153" i="1"/>
  <c r="BF177" i="1"/>
  <c r="BF201" i="1"/>
  <c r="BF225" i="1"/>
  <c r="BF249" i="1"/>
  <c r="BF273" i="1"/>
  <c r="BF297" i="1"/>
  <c r="BF321" i="1"/>
  <c r="BF345" i="1"/>
  <c r="BF369" i="1"/>
  <c r="BF393" i="1"/>
  <c r="BR53" i="1"/>
  <c r="BR77" i="1"/>
  <c r="BR101" i="1"/>
  <c r="BR125" i="1"/>
  <c r="BR149" i="1"/>
  <c r="BR173" i="1"/>
  <c r="BR197" i="1"/>
  <c r="BR221" i="1"/>
  <c r="BR245" i="1"/>
  <c r="BR269" i="1"/>
  <c r="BR293" i="1"/>
  <c r="BR317" i="1"/>
  <c r="BR341" i="1"/>
  <c r="BR365" i="1"/>
  <c r="V344" i="1"/>
  <c r="V368" i="1"/>
  <c r="V395" i="1"/>
  <c r="AH51" i="1"/>
  <c r="AH75" i="1"/>
  <c r="AH99" i="1"/>
  <c r="AH123" i="1"/>
  <c r="AH147" i="1"/>
  <c r="AH171" i="1"/>
  <c r="AH195" i="1"/>
  <c r="AH219" i="1"/>
  <c r="AH243" i="1"/>
  <c r="AH267" i="1"/>
  <c r="AH291" i="1"/>
  <c r="AH315" i="1"/>
  <c r="AH339" i="1"/>
  <c r="AH363" i="1"/>
  <c r="AH387" i="1"/>
  <c r="AT42" i="1"/>
  <c r="AT66" i="1"/>
  <c r="AT90" i="1"/>
  <c r="AT114" i="1"/>
  <c r="AT138" i="1"/>
  <c r="AT162" i="1"/>
  <c r="AT186" i="1"/>
  <c r="AT210" i="1"/>
  <c r="AT234" i="1"/>
  <c r="AT258" i="1"/>
  <c r="AT282" i="1"/>
  <c r="AT306" i="1"/>
  <c r="AT330" i="1"/>
  <c r="AT354" i="1"/>
  <c r="AT378" i="1"/>
  <c r="BF34" i="1"/>
  <c r="BG34" i="1" s="1"/>
  <c r="BF58" i="1"/>
  <c r="BF82" i="1"/>
  <c r="BF106" i="1"/>
  <c r="BF130" i="1"/>
  <c r="BF154" i="1"/>
  <c r="BF178" i="1"/>
  <c r="BF202" i="1"/>
  <c r="BF226" i="1"/>
  <c r="BF250" i="1"/>
  <c r="BF274" i="1"/>
  <c r="BF298" i="1"/>
  <c r="BF322" i="1"/>
  <c r="BF346" i="1"/>
  <c r="BF370" i="1"/>
  <c r="BF394" i="1"/>
  <c r="BR54" i="1"/>
  <c r="BR78" i="1"/>
  <c r="BR102" i="1"/>
  <c r="BR126" i="1"/>
  <c r="BR150" i="1"/>
  <c r="BR174" i="1"/>
  <c r="BR198" i="1"/>
  <c r="BR222" i="1"/>
  <c r="BR246" i="1"/>
  <c r="BR270" i="1"/>
  <c r="BR294" i="1"/>
  <c r="BR318" i="1"/>
  <c r="BR342" i="1"/>
  <c r="BR366" i="1"/>
  <c r="V57" i="1"/>
  <c r="V225" i="1"/>
  <c r="V297" i="1"/>
  <c r="V321" i="1"/>
  <c r="V345" i="1"/>
  <c r="V369" i="1"/>
  <c r="V394" i="1"/>
  <c r="AH52" i="1"/>
  <c r="AH76" i="1"/>
  <c r="AH100" i="1"/>
  <c r="AH124" i="1"/>
  <c r="AH148" i="1"/>
  <c r="AH172" i="1"/>
  <c r="AH196" i="1"/>
  <c r="AH220" i="1"/>
  <c r="AH244" i="1"/>
  <c r="AH268" i="1"/>
  <c r="AH292" i="1"/>
  <c r="AH316" i="1"/>
  <c r="AH340" i="1"/>
  <c r="AH364" i="1"/>
  <c r="AH388" i="1"/>
  <c r="AT43" i="1"/>
  <c r="AT67" i="1"/>
  <c r="AT91" i="1"/>
  <c r="AT115" i="1"/>
  <c r="AT139" i="1"/>
  <c r="AT163" i="1"/>
  <c r="AT187" i="1"/>
  <c r="AT211" i="1"/>
  <c r="AT235" i="1"/>
  <c r="AT259" i="1"/>
  <c r="AT283" i="1"/>
  <c r="AT307" i="1"/>
  <c r="AT331" i="1"/>
  <c r="AT355" i="1"/>
  <c r="AT379" i="1"/>
  <c r="BF35" i="1"/>
  <c r="BF59" i="1"/>
  <c r="BF83" i="1"/>
  <c r="BF107" i="1"/>
  <c r="BF131" i="1"/>
  <c r="BF155" i="1"/>
  <c r="BF179" i="1"/>
  <c r="BF203" i="1"/>
  <c r="BF227" i="1"/>
  <c r="BF251" i="1"/>
  <c r="BF275" i="1"/>
  <c r="BF299" i="1"/>
  <c r="BF323" i="1"/>
  <c r="BF347" i="1"/>
  <c r="BF371" i="1"/>
  <c r="BF395" i="1"/>
  <c r="BR55" i="1"/>
  <c r="BR79" i="1"/>
  <c r="BR103" i="1"/>
  <c r="BR127" i="1"/>
  <c r="BR151" i="1"/>
  <c r="BR175" i="1"/>
  <c r="BR199" i="1"/>
  <c r="BR223" i="1"/>
  <c r="BR247" i="1"/>
  <c r="BR271" i="1"/>
  <c r="BR295" i="1"/>
  <c r="BR319" i="1"/>
  <c r="BR343" i="1"/>
  <c r="BR367" i="1"/>
  <c r="V249" i="1"/>
  <c r="V34" i="1"/>
  <c r="W34" i="1" s="1"/>
  <c r="V58" i="1"/>
  <c r="V82" i="1"/>
  <c r="V106" i="1"/>
  <c r="V130" i="1"/>
  <c r="V154" i="1"/>
  <c r="V178" i="1"/>
  <c r="V202" i="1"/>
  <c r="V226" i="1"/>
  <c r="V250" i="1"/>
  <c r="V274" i="1"/>
  <c r="V298" i="1"/>
  <c r="V322" i="1"/>
  <c r="V346" i="1"/>
  <c r="V370" i="1"/>
  <c r="V393" i="1"/>
  <c r="AH53" i="1"/>
  <c r="AH77" i="1"/>
  <c r="AH101" i="1"/>
  <c r="AH125" i="1"/>
  <c r="AH149" i="1"/>
  <c r="AH173" i="1"/>
  <c r="AH197" i="1"/>
  <c r="AH221" i="1"/>
  <c r="AH245" i="1"/>
  <c r="AH269" i="1"/>
  <c r="AH293" i="1"/>
  <c r="AH317" i="1"/>
  <c r="AH341" i="1"/>
  <c r="AH365" i="1"/>
  <c r="AH389" i="1"/>
  <c r="AT44" i="1"/>
  <c r="AT68" i="1"/>
  <c r="AT92" i="1"/>
  <c r="AT116" i="1"/>
  <c r="AT140" i="1"/>
  <c r="AT164" i="1"/>
  <c r="AT188" i="1"/>
  <c r="AT212" i="1"/>
  <c r="AT236" i="1"/>
  <c r="AT260" i="1"/>
  <c r="AT284" i="1"/>
  <c r="AT308" i="1"/>
  <c r="AT332" i="1"/>
  <c r="AT356" i="1"/>
  <c r="AT380" i="1"/>
  <c r="BF36" i="1"/>
  <c r="BF60" i="1"/>
  <c r="BF84" i="1"/>
  <c r="BF108" i="1"/>
  <c r="BF132" i="1"/>
  <c r="BF156" i="1"/>
  <c r="BF180" i="1"/>
  <c r="BF204" i="1"/>
  <c r="BF228" i="1"/>
  <c r="BF252" i="1"/>
  <c r="BF276" i="1"/>
  <c r="BF300" i="1"/>
  <c r="BF324" i="1"/>
  <c r="BF348" i="1"/>
  <c r="BF372" i="1"/>
  <c r="BF396" i="1"/>
  <c r="BR56" i="1"/>
  <c r="BR80" i="1"/>
  <c r="BR104" i="1"/>
  <c r="BR128" i="1"/>
  <c r="BR152" i="1"/>
  <c r="BR176" i="1"/>
  <c r="BR200" i="1"/>
  <c r="BR224" i="1"/>
  <c r="BR248" i="1"/>
  <c r="BR272" i="1"/>
  <c r="BR296" i="1"/>
  <c r="BR320" i="1"/>
  <c r="BR344" i="1"/>
  <c r="BR368" i="1"/>
  <c r="V323" i="1"/>
  <c r="AH174" i="1"/>
  <c r="AH198" i="1"/>
  <c r="AH222" i="1"/>
  <c r="AH270" i="1"/>
  <c r="AT69" i="1"/>
  <c r="AT189" i="1"/>
  <c r="AT213" i="1"/>
  <c r="AT237" i="1"/>
  <c r="AT261" i="1"/>
  <c r="AT285" i="1"/>
  <c r="AT309" i="1"/>
  <c r="AT333" i="1"/>
  <c r="AT357" i="1"/>
  <c r="AT381" i="1"/>
  <c r="BF37" i="1"/>
  <c r="BF61" i="1"/>
  <c r="BF85" i="1"/>
  <c r="BF109" i="1"/>
  <c r="BF133" i="1"/>
  <c r="BF157" i="1"/>
  <c r="BF181" i="1"/>
  <c r="BF205" i="1"/>
  <c r="BF229" i="1"/>
  <c r="BF253" i="1"/>
  <c r="BF277" i="1"/>
  <c r="BF301" i="1"/>
  <c r="BF325" i="1"/>
  <c r="BF349" i="1"/>
  <c r="BF373" i="1"/>
  <c r="BF397" i="1"/>
  <c r="BR57" i="1"/>
  <c r="BR81" i="1"/>
  <c r="BR105" i="1"/>
  <c r="BR129" i="1"/>
  <c r="BR153" i="1"/>
  <c r="BR177" i="1"/>
  <c r="BR201" i="1"/>
  <c r="BR225" i="1"/>
  <c r="BR249" i="1"/>
  <c r="BR273" i="1"/>
  <c r="BR297" i="1"/>
  <c r="BR321" i="1"/>
  <c r="BR345" i="1"/>
  <c r="BR369" i="1"/>
  <c r="V129" i="1"/>
  <c r="V179" i="1"/>
  <c r="AH246" i="1"/>
  <c r="V36" i="1"/>
  <c r="V204" i="1"/>
  <c r="V228" i="1"/>
  <c r="V252" i="1"/>
  <c r="V276" i="1"/>
  <c r="V300" i="1"/>
  <c r="V324" i="1"/>
  <c r="V348" i="1"/>
  <c r="V372" i="1"/>
  <c r="V391" i="1"/>
  <c r="AH55" i="1"/>
  <c r="AH79" i="1"/>
  <c r="AH103" i="1"/>
  <c r="AH127" i="1"/>
  <c r="AH151" i="1"/>
  <c r="AH175" i="1"/>
  <c r="AH199" i="1"/>
  <c r="AH223" i="1"/>
  <c r="AH247" i="1"/>
  <c r="AH271" i="1"/>
  <c r="AH295" i="1"/>
  <c r="AH319" i="1"/>
  <c r="AH343" i="1"/>
  <c r="AH367" i="1"/>
  <c r="AH391" i="1"/>
  <c r="AT46" i="1"/>
  <c r="AT70" i="1"/>
  <c r="AT94" i="1"/>
  <c r="AT118" i="1"/>
  <c r="AT142" i="1"/>
  <c r="AT166" i="1"/>
  <c r="AT190" i="1"/>
  <c r="AT214" i="1"/>
  <c r="AT238" i="1"/>
  <c r="AT262" i="1"/>
  <c r="AT286" i="1"/>
  <c r="AT310" i="1"/>
  <c r="AT334" i="1"/>
  <c r="AT358" i="1"/>
  <c r="AT382" i="1"/>
  <c r="BF38" i="1"/>
  <c r="BF62" i="1"/>
  <c r="BF86" i="1"/>
  <c r="BF110" i="1"/>
  <c r="BF134" i="1"/>
  <c r="BF158" i="1"/>
  <c r="BF182" i="1"/>
  <c r="BF206" i="1"/>
  <c r="BF230" i="1"/>
  <c r="BF254" i="1"/>
  <c r="BF278" i="1"/>
  <c r="BF302" i="1"/>
  <c r="BF326" i="1"/>
  <c r="BF350" i="1"/>
  <c r="BF374" i="1"/>
  <c r="BR34" i="1"/>
  <c r="BS34" i="1" s="1"/>
  <c r="BR58" i="1"/>
  <c r="BR82" i="1"/>
  <c r="BR106" i="1"/>
  <c r="BR130" i="1"/>
  <c r="BR154" i="1"/>
  <c r="BR178" i="1"/>
  <c r="BR202" i="1"/>
  <c r="BR226" i="1"/>
  <c r="BR250" i="1"/>
  <c r="BR274" i="1"/>
  <c r="BR298" i="1"/>
  <c r="BR322" i="1"/>
  <c r="BR346" i="1"/>
  <c r="BR370" i="1"/>
  <c r="AH54" i="1"/>
  <c r="AT165" i="1"/>
  <c r="V85" i="1"/>
  <c r="V109" i="1"/>
  <c r="V133" i="1"/>
  <c r="V157" i="1"/>
  <c r="V181" i="1"/>
  <c r="V205" i="1"/>
  <c r="V229" i="1"/>
  <c r="V253" i="1"/>
  <c r="V277" i="1"/>
  <c r="V301" i="1"/>
  <c r="V325" i="1"/>
  <c r="V349" i="1"/>
  <c r="V373" i="1"/>
  <c r="V390" i="1"/>
  <c r="AH56" i="1"/>
  <c r="AH80" i="1"/>
  <c r="AH104" i="1"/>
  <c r="AH128" i="1"/>
  <c r="AH152" i="1"/>
  <c r="AH176" i="1"/>
  <c r="AH200" i="1"/>
  <c r="AH224" i="1"/>
  <c r="AH248" i="1"/>
  <c r="AH272" i="1"/>
  <c r="AH296" i="1"/>
  <c r="AH320" i="1"/>
  <c r="AH344" i="1"/>
  <c r="AH368" i="1"/>
  <c r="AH392" i="1"/>
  <c r="AT47" i="1"/>
  <c r="AT71" i="1"/>
  <c r="AT95" i="1"/>
  <c r="AT119" i="1"/>
  <c r="AT143" i="1"/>
  <c r="AT167" i="1"/>
  <c r="AT191" i="1"/>
  <c r="AT215" i="1"/>
  <c r="AT239" i="1"/>
  <c r="AT263" i="1"/>
  <c r="AT287" i="1"/>
  <c r="AT311" i="1"/>
  <c r="AT335" i="1"/>
  <c r="AT359" i="1"/>
  <c r="AT383" i="1"/>
  <c r="BF39" i="1"/>
  <c r="BF63" i="1"/>
  <c r="BF87" i="1"/>
  <c r="BF111" i="1"/>
  <c r="BF135" i="1"/>
  <c r="BF159" i="1"/>
  <c r="BF183" i="1"/>
  <c r="BF207" i="1"/>
  <c r="BF231" i="1"/>
  <c r="BF255" i="1"/>
  <c r="BF279" i="1"/>
  <c r="BF303" i="1"/>
  <c r="BF327" i="1"/>
  <c r="BF351" i="1"/>
  <c r="BF375" i="1"/>
  <c r="BR35" i="1"/>
  <c r="BR59" i="1"/>
  <c r="BR83" i="1"/>
  <c r="BR107" i="1"/>
  <c r="BR131" i="1"/>
  <c r="BR155" i="1"/>
  <c r="BR179" i="1"/>
  <c r="BR203" i="1"/>
  <c r="BR227" i="1"/>
  <c r="BR251" i="1"/>
  <c r="BR275" i="1"/>
  <c r="BR299" i="1"/>
  <c r="BR323" i="1"/>
  <c r="BR347" i="1"/>
  <c r="BR371" i="1"/>
  <c r="V299" i="1"/>
  <c r="AT141" i="1"/>
  <c r="V38" i="1"/>
  <c r="V62" i="1"/>
  <c r="V86" i="1"/>
  <c r="V110" i="1"/>
  <c r="V134" i="1"/>
  <c r="V158" i="1"/>
  <c r="V182" i="1"/>
  <c r="V206" i="1"/>
  <c r="V230" i="1"/>
  <c r="V254" i="1"/>
  <c r="V278" i="1"/>
  <c r="V302" i="1"/>
  <c r="V326" i="1"/>
  <c r="V350" i="1"/>
  <c r="V374" i="1"/>
  <c r="V389" i="1"/>
  <c r="AH57" i="1"/>
  <c r="AH81" i="1"/>
  <c r="AH105" i="1"/>
  <c r="AH129" i="1"/>
  <c r="AH153" i="1"/>
  <c r="AH177" i="1"/>
  <c r="AH201" i="1"/>
  <c r="AH225" i="1"/>
  <c r="AH249" i="1"/>
  <c r="AH273" i="1"/>
  <c r="AH297" i="1"/>
  <c r="AH321" i="1"/>
  <c r="AH345" i="1"/>
  <c r="AH369" i="1"/>
  <c r="AH393" i="1"/>
  <c r="AT48" i="1"/>
  <c r="AT72" i="1"/>
  <c r="AT96" i="1"/>
  <c r="AT120" i="1"/>
  <c r="AT144" i="1"/>
  <c r="AT168" i="1"/>
  <c r="AT192" i="1"/>
  <c r="AT216" i="1"/>
  <c r="AT240" i="1"/>
  <c r="AT264" i="1"/>
  <c r="AT288" i="1"/>
  <c r="AT312" i="1"/>
  <c r="AT336" i="1"/>
  <c r="AT360" i="1"/>
  <c r="AT384" i="1"/>
  <c r="BF40" i="1"/>
  <c r="BF64" i="1"/>
  <c r="BF88" i="1"/>
  <c r="BF112" i="1"/>
  <c r="BF136" i="1"/>
  <c r="BF160" i="1"/>
  <c r="BF184" i="1"/>
  <c r="BF208" i="1"/>
  <c r="BF232" i="1"/>
  <c r="BF256" i="1"/>
  <c r="BF280" i="1"/>
  <c r="BF304" i="1"/>
  <c r="BF328" i="1"/>
  <c r="BF352" i="1"/>
  <c r="BF376" i="1"/>
  <c r="BR36" i="1"/>
  <c r="BR60" i="1"/>
  <c r="BR84" i="1"/>
  <c r="BR108" i="1"/>
  <c r="BR132" i="1"/>
  <c r="BR156" i="1"/>
  <c r="BR180" i="1"/>
  <c r="BR204" i="1"/>
  <c r="BR228" i="1"/>
  <c r="BR252" i="1"/>
  <c r="BR276" i="1"/>
  <c r="BR300" i="1"/>
  <c r="BR324" i="1"/>
  <c r="BR348" i="1"/>
  <c r="BR372" i="1"/>
  <c r="V105" i="1"/>
  <c r="V131" i="1"/>
  <c r="V347" i="1"/>
  <c r="AH318" i="1"/>
  <c r="V156" i="1"/>
  <c r="V39" i="1"/>
  <c r="V159" i="1"/>
  <c r="V231" i="1"/>
  <c r="V255" i="1"/>
  <c r="V279" i="1"/>
  <c r="V303" i="1"/>
  <c r="V327" i="1"/>
  <c r="V351" i="1"/>
  <c r="V375" i="1"/>
  <c r="AH34" i="1"/>
  <c r="AI34" i="1" s="1"/>
  <c r="AH58" i="1"/>
  <c r="AH82" i="1"/>
  <c r="AH106" i="1"/>
  <c r="AH130" i="1"/>
  <c r="AH154" i="1"/>
  <c r="AH178" i="1"/>
  <c r="AH202" i="1"/>
  <c r="AH226" i="1"/>
  <c r="AH250" i="1"/>
  <c r="AH274" i="1"/>
  <c r="AH298" i="1"/>
  <c r="AH322" i="1"/>
  <c r="AH346" i="1"/>
  <c r="AH370" i="1"/>
  <c r="AH394" i="1"/>
  <c r="AT49" i="1"/>
  <c r="AT73" i="1"/>
  <c r="AT97" i="1"/>
  <c r="AT121" i="1"/>
  <c r="AT145" i="1"/>
  <c r="AT169" i="1"/>
  <c r="AT193" i="1"/>
  <c r="AT217" i="1"/>
  <c r="AT241" i="1"/>
  <c r="AT265" i="1"/>
  <c r="AT289" i="1"/>
  <c r="AT313" i="1"/>
  <c r="AT337" i="1"/>
  <c r="AT361" i="1"/>
  <c r="AT385" i="1"/>
  <c r="BF41" i="1"/>
  <c r="BF65" i="1"/>
  <c r="BF89" i="1"/>
  <c r="BF113" i="1"/>
  <c r="BF137" i="1"/>
  <c r="BF161" i="1"/>
  <c r="BF185" i="1"/>
  <c r="BF209" i="1"/>
  <c r="BF233" i="1"/>
  <c r="BF257" i="1"/>
  <c r="BF281" i="1"/>
  <c r="BF305" i="1"/>
  <c r="BF329" i="1"/>
  <c r="BF353" i="1"/>
  <c r="BF377" i="1"/>
  <c r="BR37" i="1"/>
  <c r="BR61" i="1"/>
  <c r="BR85" i="1"/>
  <c r="BR109" i="1"/>
  <c r="BR133" i="1"/>
  <c r="BR157" i="1"/>
  <c r="BR181" i="1"/>
  <c r="BR205" i="1"/>
  <c r="BR229" i="1"/>
  <c r="BR253" i="1"/>
  <c r="BR277" i="1"/>
  <c r="BR301" i="1"/>
  <c r="BR325" i="1"/>
  <c r="BR349" i="1"/>
  <c r="BR373" i="1"/>
  <c r="V59" i="1"/>
  <c r="V371" i="1"/>
  <c r="AH366" i="1"/>
  <c r="V108" i="1"/>
  <c r="V88" i="1"/>
  <c r="V112" i="1"/>
  <c r="V136" i="1"/>
  <c r="V160" i="1"/>
  <c r="V184" i="1"/>
  <c r="V208" i="1"/>
  <c r="V232" i="1"/>
  <c r="V256" i="1"/>
  <c r="V280" i="1"/>
  <c r="V304" i="1"/>
  <c r="V328" i="1"/>
  <c r="V352" i="1"/>
  <c r="V376" i="1"/>
  <c r="AH35" i="1"/>
  <c r="AH59" i="1"/>
  <c r="AH83" i="1"/>
  <c r="AH107" i="1"/>
  <c r="AH131" i="1"/>
  <c r="AH155" i="1"/>
  <c r="AH179" i="1"/>
  <c r="AH203" i="1"/>
  <c r="AH227" i="1"/>
  <c r="AH251" i="1"/>
  <c r="AH275" i="1"/>
  <c r="AH299" i="1"/>
  <c r="AH323" i="1"/>
  <c r="AH347" i="1"/>
  <c r="AH371" i="1"/>
  <c r="AH395" i="1"/>
  <c r="AT50" i="1"/>
  <c r="AT74" i="1"/>
  <c r="AT98" i="1"/>
  <c r="AT122" i="1"/>
  <c r="AT146" i="1"/>
  <c r="AT170" i="1"/>
  <c r="AT194" i="1"/>
  <c r="AT218" i="1"/>
  <c r="AT242" i="1"/>
  <c r="AT266" i="1"/>
  <c r="AT290" i="1"/>
  <c r="AT314" i="1"/>
  <c r="AT338" i="1"/>
  <c r="AT362" i="1"/>
  <c r="AT386" i="1"/>
  <c r="BF42" i="1"/>
  <c r="BF66" i="1"/>
  <c r="BF90" i="1"/>
  <c r="BF114" i="1"/>
  <c r="BF138" i="1"/>
  <c r="BF162" i="1"/>
  <c r="BF186" i="1"/>
  <c r="BF210" i="1"/>
  <c r="BF234" i="1"/>
  <c r="BF258" i="1"/>
  <c r="BF282" i="1"/>
  <c r="BF306" i="1"/>
  <c r="BF330" i="1"/>
  <c r="BF354" i="1"/>
  <c r="BF378" i="1"/>
  <c r="BR38" i="1"/>
  <c r="BR62" i="1"/>
  <c r="BR86" i="1"/>
  <c r="BR110" i="1"/>
  <c r="BR134" i="1"/>
  <c r="BR158" i="1"/>
  <c r="BR182" i="1"/>
  <c r="BR206" i="1"/>
  <c r="BR230" i="1"/>
  <c r="BR254" i="1"/>
  <c r="BR278" i="1"/>
  <c r="BR302" i="1"/>
  <c r="BR326" i="1"/>
  <c r="BR350" i="1"/>
  <c r="BR374" i="1"/>
  <c r="V177" i="1"/>
  <c r="V35" i="1"/>
  <c r="V203" i="1"/>
  <c r="AH78" i="1"/>
  <c r="AH294" i="1"/>
  <c r="V180" i="1"/>
  <c r="V63" i="1"/>
  <c r="V64" i="1"/>
  <c r="V41" i="1"/>
  <c r="V65" i="1"/>
  <c r="V89" i="1"/>
  <c r="V113" i="1"/>
  <c r="V137" i="1"/>
  <c r="V161" i="1"/>
  <c r="V185" i="1"/>
  <c r="V209" i="1"/>
  <c r="V233" i="1"/>
  <c r="V257" i="1"/>
  <c r="V281" i="1"/>
  <c r="V305" i="1"/>
  <c r="V329" i="1"/>
  <c r="V353" i="1"/>
  <c r="V377" i="1"/>
  <c r="AH36" i="1"/>
  <c r="AH60" i="1"/>
  <c r="AH84" i="1"/>
  <c r="AH108" i="1"/>
  <c r="AH132" i="1"/>
  <c r="AH156" i="1"/>
  <c r="AH180" i="1"/>
  <c r="AH204" i="1"/>
  <c r="AH228" i="1"/>
  <c r="AH252" i="1"/>
  <c r="AH276" i="1"/>
  <c r="AH300" i="1"/>
  <c r="AH324" i="1"/>
  <c r="AH348" i="1"/>
  <c r="AH372" i="1"/>
  <c r="AH396" i="1"/>
  <c r="AT51" i="1"/>
  <c r="AT75" i="1"/>
  <c r="AT99" i="1"/>
  <c r="AT123" i="1"/>
  <c r="AT147" i="1"/>
  <c r="AT171" i="1"/>
  <c r="AT195" i="1"/>
  <c r="AT219" i="1"/>
  <c r="AT243" i="1"/>
  <c r="AT267" i="1"/>
  <c r="AT291" i="1"/>
  <c r="AT315" i="1"/>
  <c r="AT339" i="1"/>
  <c r="AT363" i="1"/>
  <c r="AT387" i="1"/>
  <c r="BF43" i="1"/>
  <c r="BF67" i="1"/>
  <c r="BF91" i="1"/>
  <c r="BF115" i="1"/>
  <c r="BF139" i="1"/>
  <c r="BF163" i="1"/>
  <c r="BF187" i="1"/>
  <c r="BF211" i="1"/>
  <c r="BF235" i="1"/>
  <c r="BF259" i="1"/>
  <c r="BF283" i="1"/>
  <c r="BF307" i="1"/>
  <c r="BF331" i="1"/>
  <c r="BF355" i="1"/>
  <c r="BF379" i="1"/>
  <c r="BR39" i="1"/>
  <c r="BR63" i="1"/>
  <c r="BR87" i="1"/>
  <c r="BR111" i="1"/>
  <c r="BR135" i="1"/>
  <c r="BR159" i="1"/>
  <c r="BR183" i="1"/>
  <c r="BR207" i="1"/>
  <c r="BR231" i="1"/>
  <c r="BR255" i="1"/>
  <c r="BR279" i="1"/>
  <c r="BR303" i="1"/>
  <c r="BR327" i="1"/>
  <c r="BR351" i="1"/>
  <c r="BR375" i="1"/>
  <c r="V83" i="1"/>
  <c r="V392" i="1"/>
  <c r="AT45" i="1"/>
  <c r="V60" i="1"/>
  <c r="V87" i="1"/>
  <c r="V40" i="1"/>
  <c r="V42" i="1"/>
  <c r="V66" i="1"/>
  <c r="V90" i="1"/>
  <c r="V114" i="1"/>
  <c r="V138" i="1"/>
  <c r="V162" i="1"/>
  <c r="V186" i="1"/>
  <c r="V210" i="1"/>
  <c r="V234" i="1"/>
  <c r="V258" i="1"/>
  <c r="V282" i="1"/>
  <c r="V306" i="1"/>
  <c r="V330" i="1"/>
  <c r="V354" i="1"/>
  <c r="V388" i="1"/>
  <c r="AH37" i="1"/>
  <c r="AH61" i="1"/>
  <c r="AH85" i="1"/>
  <c r="AH109" i="1"/>
  <c r="AH133" i="1"/>
  <c r="AH157" i="1"/>
  <c r="AH181" i="1"/>
  <c r="AH205" i="1"/>
  <c r="AH229" i="1"/>
  <c r="AH253" i="1"/>
  <c r="AH277" i="1"/>
  <c r="AH301" i="1"/>
  <c r="AH325" i="1"/>
  <c r="AH349" i="1"/>
  <c r="AH373" i="1"/>
  <c r="AH397" i="1"/>
  <c r="AT52" i="1"/>
  <c r="AT76" i="1"/>
  <c r="AT100" i="1"/>
  <c r="AT124" i="1"/>
  <c r="AT148" i="1"/>
  <c r="AT172" i="1"/>
  <c r="AT196" i="1"/>
  <c r="AT220" i="1"/>
  <c r="AT244" i="1"/>
  <c r="AT268" i="1"/>
  <c r="AT292" i="1"/>
  <c r="AT316" i="1"/>
  <c r="AT340" i="1"/>
  <c r="AT364" i="1"/>
  <c r="AT388" i="1"/>
  <c r="BF44" i="1"/>
  <c r="BF68" i="1"/>
  <c r="BF92" i="1"/>
  <c r="BF116" i="1"/>
  <c r="BF140" i="1"/>
  <c r="BF164" i="1"/>
  <c r="BF188" i="1"/>
  <c r="BF212" i="1"/>
  <c r="BF236" i="1"/>
  <c r="BF260" i="1"/>
  <c r="BF284" i="1"/>
  <c r="BF308" i="1"/>
  <c r="BF332" i="1"/>
  <c r="BF356" i="1"/>
  <c r="BF380" i="1"/>
  <c r="BR40" i="1"/>
  <c r="BR64" i="1"/>
  <c r="BR88" i="1"/>
  <c r="BR112" i="1"/>
  <c r="BR136" i="1"/>
  <c r="BR160" i="1"/>
  <c r="BR184" i="1"/>
  <c r="BR208" i="1"/>
  <c r="BR232" i="1"/>
  <c r="BR256" i="1"/>
  <c r="BR280" i="1"/>
  <c r="BR304" i="1"/>
  <c r="BR328" i="1"/>
  <c r="BR352" i="1"/>
  <c r="BR376" i="1"/>
  <c r="V81" i="1"/>
  <c r="V275" i="1"/>
  <c r="AT117" i="1"/>
  <c r="V37" i="1"/>
  <c r="V207" i="1"/>
  <c r="V43" i="1"/>
  <c r="V67" i="1"/>
  <c r="V91" i="1"/>
  <c r="V115" i="1"/>
  <c r="V139" i="1"/>
  <c r="V163" i="1"/>
  <c r="V187" i="1"/>
  <c r="V211" i="1"/>
  <c r="V235" i="1"/>
  <c r="V259" i="1"/>
  <c r="V283" i="1"/>
  <c r="V307" i="1"/>
  <c r="V331" i="1"/>
  <c r="V355" i="1"/>
  <c r="V387" i="1"/>
  <c r="AH38" i="1"/>
  <c r="AH62" i="1"/>
  <c r="AH86" i="1"/>
  <c r="AH110" i="1"/>
  <c r="AH134" i="1"/>
  <c r="AH158" i="1"/>
  <c r="AH182" i="1"/>
  <c r="AH206" i="1"/>
  <c r="AH230" i="1"/>
  <c r="AH254" i="1"/>
  <c r="AH278" i="1"/>
  <c r="AH302" i="1"/>
  <c r="AH326" i="1"/>
  <c r="AH350" i="1"/>
  <c r="AH374" i="1"/>
  <c r="AH398" i="1"/>
  <c r="AT53" i="1"/>
  <c r="AT77" i="1"/>
  <c r="AT101" i="1"/>
  <c r="AT125" i="1"/>
  <c r="AT149" i="1"/>
  <c r="AT173" i="1"/>
  <c r="AT197" i="1"/>
  <c r="AT221" i="1"/>
  <c r="AT245" i="1"/>
  <c r="AT269" i="1"/>
  <c r="AT293" i="1"/>
  <c r="AT317" i="1"/>
  <c r="AT341" i="1"/>
  <c r="AT365" i="1"/>
  <c r="AT389" i="1"/>
  <c r="BF45" i="1"/>
  <c r="BF69" i="1"/>
  <c r="BF93" i="1"/>
  <c r="BF117" i="1"/>
  <c r="BF141" i="1"/>
  <c r="BF165" i="1"/>
  <c r="BF189" i="1"/>
  <c r="BF213" i="1"/>
  <c r="BF237" i="1"/>
  <c r="BF261" i="1"/>
  <c r="BF285" i="1"/>
  <c r="BF309" i="1"/>
  <c r="BF333" i="1"/>
  <c r="BF357" i="1"/>
  <c r="BF381" i="1"/>
  <c r="BR41" i="1"/>
  <c r="BR65" i="1"/>
  <c r="BR89" i="1"/>
  <c r="BR113" i="1"/>
  <c r="BR137" i="1"/>
  <c r="BR161" i="1"/>
  <c r="BR185" i="1"/>
  <c r="BR209" i="1"/>
  <c r="BR233" i="1"/>
  <c r="BR257" i="1"/>
  <c r="BR281" i="1"/>
  <c r="BR305" i="1"/>
  <c r="BR329" i="1"/>
  <c r="BR353" i="1"/>
  <c r="BR377" i="1"/>
  <c r="V201" i="1"/>
  <c r="V227" i="1"/>
  <c r="AH126" i="1"/>
  <c r="AH390" i="1"/>
  <c r="V84" i="1"/>
  <c r="V135" i="1"/>
  <c r="V44" i="1"/>
  <c r="V68" i="1"/>
  <c r="V92" i="1"/>
  <c r="V116" i="1"/>
  <c r="V140" i="1"/>
  <c r="V164" i="1"/>
  <c r="V188" i="1"/>
  <c r="V212" i="1"/>
  <c r="V236" i="1"/>
  <c r="V260" i="1"/>
  <c r="V284" i="1"/>
  <c r="V308" i="1"/>
  <c r="V332" i="1"/>
  <c r="V356" i="1"/>
  <c r="V386" i="1"/>
  <c r="AH39" i="1"/>
  <c r="AH63" i="1"/>
  <c r="AH87" i="1"/>
  <c r="AH111" i="1"/>
  <c r="AH135" i="1"/>
  <c r="AH159" i="1"/>
  <c r="AH183" i="1"/>
  <c r="AH207" i="1"/>
  <c r="AH231" i="1"/>
  <c r="AH255" i="1"/>
  <c r="AH279" i="1"/>
  <c r="AH303" i="1"/>
  <c r="AH327" i="1"/>
  <c r="AH351" i="1"/>
  <c r="AH375" i="1"/>
  <c r="AH399" i="1"/>
  <c r="AT54" i="1"/>
  <c r="AT78" i="1"/>
  <c r="AT102" i="1"/>
  <c r="AT126" i="1"/>
  <c r="AT150" i="1"/>
  <c r="AT174" i="1"/>
  <c r="AT198" i="1"/>
  <c r="AT222" i="1"/>
  <c r="AT246" i="1"/>
  <c r="AT270" i="1"/>
  <c r="AT294" i="1"/>
  <c r="AT318" i="1"/>
  <c r="AT342" i="1"/>
  <c r="AT366" i="1"/>
  <c r="AT390" i="1"/>
  <c r="BF46" i="1"/>
  <c r="BF70" i="1"/>
  <c r="BF94" i="1"/>
  <c r="BF118" i="1"/>
  <c r="BF142" i="1"/>
  <c r="BF166" i="1"/>
  <c r="BF190" i="1"/>
  <c r="BF214" i="1"/>
  <c r="BF238" i="1"/>
  <c r="BF262" i="1"/>
  <c r="BF286" i="1"/>
  <c r="BF310" i="1"/>
  <c r="BF334" i="1"/>
  <c r="BF358" i="1"/>
  <c r="BF382" i="1"/>
  <c r="BR42" i="1"/>
  <c r="BR66" i="1"/>
  <c r="BR90" i="1"/>
  <c r="BR114" i="1"/>
  <c r="BR138" i="1"/>
  <c r="BR162" i="1"/>
  <c r="BR186" i="1"/>
  <c r="BR210" i="1"/>
  <c r="BR234" i="1"/>
  <c r="BR258" i="1"/>
  <c r="BR282" i="1"/>
  <c r="BR306" i="1"/>
  <c r="BR330" i="1"/>
  <c r="BR354" i="1"/>
  <c r="BR378" i="1"/>
  <c r="V153" i="1"/>
  <c r="V155" i="1"/>
  <c r="AH102" i="1"/>
  <c r="AT93" i="1"/>
  <c r="V61" i="1"/>
  <c r="V183" i="1"/>
  <c r="V45" i="1"/>
  <c r="V69" i="1"/>
  <c r="V93" i="1"/>
  <c r="V117" i="1"/>
  <c r="V141" i="1"/>
  <c r="V165" i="1"/>
  <c r="V189" i="1"/>
  <c r="V213" i="1"/>
  <c r="V237" i="1"/>
  <c r="V261" i="1"/>
  <c r="V285" i="1"/>
  <c r="V309" i="1"/>
  <c r="V333" i="1"/>
  <c r="V357" i="1"/>
  <c r="V385" i="1"/>
  <c r="AH40" i="1"/>
  <c r="AH64" i="1"/>
  <c r="AH88" i="1"/>
  <c r="AH112" i="1"/>
  <c r="AH136" i="1"/>
  <c r="AH160" i="1"/>
  <c r="AH184" i="1"/>
  <c r="AH208" i="1"/>
  <c r="AH232" i="1"/>
  <c r="AH256" i="1"/>
  <c r="AH280" i="1"/>
  <c r="AH304" i="1"/>
  <c r="AH328" i="1"/>
  <c r="AH352" i="1"/>
  <c r="AH376" i="1"/>
  <c r="AH400" i="1"/>
  <c r="AT55" i="1"/>
  <c r="AT79" i="1"/>
  <c r="AT103" i="1"/>
  <c r="AT127" i="1"/>
  <c r="AT151" i="1"/>
  <c r="AT175" i="1"/>
  <c r="AT199" i="1"/>
  <c r="AT223" i="1"/>
  <c r="AT247" i="1"/>
  <c r="AT271" i="1"/>
  <c r="AT295" i="1"/>
  <c r="AT319" i="1"/>
  <c r="AT343" i="1"/>
  <c r="AT367" i="1"/>
  <c r="AT391" i="1"/>
  <c r="BF47" i="1"/>
  <c r="BF71" i="1"/>
  <c r="BF95" i="1"/>
  <c r="BF119" i="1"/>
  <c r="BF143" i="1"/>
  <c r="BF167" i="1"/>
  <c r="BF191" i="1"/>
  <c r="BF215" i="1"/>
  <c r="BF239" i="1"/>
  <c r="BF263" i="1"/>
  <c r="BF287" i="1"/>
  <c r="BF311" i="1"/>
  <c r="BF335" i="1"/>
  <c r="BF359" i="1"/>
  <c r="BF383" i="1"/>
  <c r="BR43" i="1"/>
  <c r="BR67" i="1"/>
  <c r="BR91" i="1"/>
  <c r="BR115" i="1"/>
  <c r="BR139" i="1"/>
  <c r="BR163" i="1"/>
  <c r="BR187" i="1"/>
  <c r="BR211" i="1"/>
  <c r="BR235" i="1"/>
  <c r="BR259" i="1"/>
  <c r="BR283" i="1"/>
  <c r="BR307" i="1"/>
  <c r="BR331" i="1"/>
  <c r="BR355" i="1"/>
  <c r="BR379" i="1"/>
  <c r="V273" i="1"/>
  <c r="V107" i="1"/>
  <c r="V251" i="1"/>
  <c r="AH150" i="1"/>
  <c r="AH342" i="1"/>
  <c r="V132" i="1"/>
  <c r="V111" i="1"/>
  <c r="V46" i="1"/>
  <c r="V70" i="1"/>
  <c r="V94" i="1"/>
  <c r="V118" i="1"/>
  <c r="V142" i="1"/>
  <c r="V166" i="1"/>
  <c r="V190" i="1"/>
  <c r="V214" i="1"/>
  <c r="V238" i="1"/>
  <c r="V262" i="1"/>
  <c r="V286" i="1"/>
  <c r="V310" i="1"/>
  <c r="V334" i="1"/>
  <c r="V358" i="1"/>
  <c r="V384" i="1"/>
  <c r="AH41" i="1"/>
  <c r="AH65" i="1"/>
  <c r="AH89" i="1"/>
  <c r="AH113" i="1"/>
  <c r="AH137" i="1"/>
  <c r="AH161" i="1"/>
  <c r="AH185" i="1"/>
  <c r="AH209" i="1"/>
  <c r="AH233" i="1"/>
  <c r="AH257" i="1"/>
  <c r="AH281" i="1"/>
  <c r="AH305" i="1"/>
  <c r="AH329" i="1"/>
  <c r="AH353" i="1"/>
  <c r="AH377" i="1"/>
  <c r="AH401" i="1"/>
  <c r="AT56" i="1"/>
  <c r="AT80" i="1"/>
  <c r="AT104" i="1"/>
  <c r="AT128" i="1"/>
  <c r="AT152" i="1"/>
  <c r="AT176" i="1"/>
  <c r="AT200" i="1"/>
  <c r="AT224" i="1"/>
  <c r="AT248" i="1"/>
  <c r="AT272" i="1"/>
  <c r="AT296" i="1"/>
  <c r="AT320" i="1"/>
  <c r="AT344" i="1"/>
  <c r="AT368" i="1"/>
  <c r="AT392" i="1"/>
  <c r="BF48" i="1"/>
  <c r="BF72" i="1"/>
  <c r="BF96" i="1"/>
  <c r="BF120" i="1"/>
  <c r="BF144" i="1"/>
  <c r="BF168" i="1"/>
  <c r="BF192" i="1"/>
  <c r="BF216" i="1"/>
  <c r="BF240" i="1"/>
  <c r="BF264" i="1"/>
  <c r="BF288" i="1"/>
  <c r="BF312" i="1"/>
  <c r="BF336" i="1"/>
  <c r="BF360" i="1"/>
  <c r="BF384" i="1"/>
  <c r="BR44" i="1"/>
  <c r="BR68" i="1"/>
  <c r="BR92" i="1"/>
  <c r="BR116" i="1"/>
  <c r="BR140" i="1"/>
  <c r="BR164" i="1"/>
  <c r="BR188" i="1"/>
  <c r="BR212" i="1"/>
  <c r="BR236" i="1"/>
  <c r="BR260" i="1"/>
  <c r="BR284" i="1"/>
  <c r="BR308" i="1"/>
  <c r="BR332" i="1"/>
  <c r="BR356" i="1"/>
  <c r="J168" i="1"/>
  <c r="J221" i="1"/>
  <c r="J222" i="1"/>
  <c r="J291" i="1"/>
  <c r="J360" i="1"/>
  <c r="J99" i="1"/>
  <c r="J152" i="1"/>
  <c r="J290" i="1"/>
  <c r="J344" i="1"/>
  <c r="J100" i="1"/>
  <c r="J101" i="1"/>
  <c r="J48" i="1"/>
  <c r="J223" i="1"/>
  <c r="J293" i="1"/>
  <c r="J292" i="1"/>
  <c r="J49" i="1"/>
  <c r="J104" i="1"/>
  <c r="J173" i="1"/>
  <c r="J120" i="1"/>
  <c r="J103" i="1"/>
  <c r="J52" i="1"/>
  <c r="J224" i="1"/>
  <c r="J363" i="1"/>
  <c r="J105" i="1"/>
  <c r="J243" i="1"/>
  <c r="J176" i="1"/>
  <c r="J126" i="1"/>
  <c r="J50" i="1"/>
  <c r="J366" i="1"/>
  <c r="J245" i="1"/>
  <c r="J193" i="1"/>
  <c r="J72" i="1"/>
  <c r="J170" i="1"/>
  <c r="J294" i="1"/>
  <c r="J242" i="1"/>
  <c r="J315" i="1"/>
  <c r="J317" i="1"/>
  <c r="J73" i="1"/>
  <c r="J75" i="1"/>
  <c r="J169" i="1"/>
  <c r="J102" i="1"/>
  <c r="J240" i="1"/>
  <c r="J312" i="1"/>
  <c r="J367" i="1"/>
  <c r="J123" i="1"/>
  <c r="J74" i="1"/>
  <c r="J336" i="1"/>
  <c r="J171" i="1"/>
  <c r="J365" i="1"/>
  <c r="J244" i="1"/>
  <c r="J368" i="1"/>
  <c r="J316" i="1"/>
  <c r="J264" i="1"/>
  <c r="J145" i="1"/>
  <c r="J296" i="1"/>
  <c r="J122" i="1"/>
  <c r="J247" i="1"/>
  <c r="J265" i="1"/>
  <c r="J146" i="1"/>
  <c r="J200" i="1"/>
  <c r="J269" i="1"/>
  <c r="J338" i="1"/>
  <c r="J172" i="1"/>
  <c r="J175" i="1"/>
  <c r="J192" i="1"/>
  <c r="J197" i="1"/>
  <c r="J76" i="1"/>
  <c r="J77" i="1"/>
  <c r="J199" i="1"/>
  <c r="J78" i="1"/>
  <c r="J79" i="1"/>
  <c r="J147" i="1"/>
  <c r="J216" i="1"/>
  <c r="J270" i="1"/>
  <c r="J339" i="1"/>
  <c r="J362" i="1"/>
  <c r="J295" i="1"/>
  <c r="J313" i="1"/>
  <c r="J54" i="1"/>
  <c r="J246" i="1"/>
  <c r="J248" i="1"/>
  <c r="J196" i="1"/>
  <c r="J266" i="1"/>
  <c r="J198" i="1"/>
  <c r="J337" i="1"/>
  <c r="J80" i="1"/>
  <c r="J148" i="1"/>
  <c r="J217" i="1"/>
  <c r="J271" i="1"/>
  <c r="J340" i="1"/>
  <c r="J361" i="1"/>
  <c r="J121" i="1"/>
  <c r="J55" i="1"/>
  <c r="J56" i="1"/>
  <c r="J318" i="1"/>
  <c r="J319" i="1"/>
  <c r="J320" i="1"/>
  <c r="J96" i="1"/>
  <c r="J149" i="1"/>
  <c r="J218" i="1"/>
  <c r="J272" i="1"/>
  <c r="J341" i="1"/>
  <c r="J364" i="1"/>
  <c r="J314" i="1"/>
  <c r="J124" i="1"/>
  <c r="J194" i="1"/>
  <c r="J195" i="1"/>
  <c r="J128" i="1"/>
  <c r="J267" i="1"/>
  <c r="J268" i="1"/>
  <c r="J97" i="1"/>
  <c r="J150" i="1"/>
  <c r="J219" i="1"/>
  <c r="J288" i="1"/>
  <c r="J342" i="1"/>
  <c r="J241" i="1"/>
  <c r="J51" i="1"/>
  <c r="J174" i="1"/>
  <c r="J53" i="1"/>
  <c r="J125" i="1"/>
  <c r="J127" i="1"/>
  <c r="J144" i="1"/>
  <c r="J98" i="1"/>
  <c r="J151" i="1"/>
  <c r="J220" i="1"/>
  <c r="J289" i="1"/>
  <c r="J343" i="1"/>
  <c r="J201" i="1"/>
  <c r="J177" i="1"/>
  <c r="J274" i="1"/>
  <c r="J321" i="1"/>
  <c r="J178" i="1"/>
  <c r="J59" i="1"/>
  <c r="J179" i="1"/>
  <c r="J203" i="1"/>
  <c r="J227" i="1"/>
  <c r="J251" i="1"/>
  <c r="J275" i="1"/>
  <c r="J299" i="1"/>
  <c r="J323" i="1"/>
  <c r="J347" i="1"/>
  <c r="J371" i="1"/>
  <c r="J300" i="1"/>
  <c r="J370" i="1"/>
  <c r="J107" i="1"/>
  <c r="J276" i="1"/>
  <c r="J85" i="1"/>
  <c r="J277" i="1"/>
  <c r="J301" i="1"/>
  <c r="J325" i="1"/>
  <c r="J349" i="1"/>
  <c r="J373" i="1"/>
  <c r="J57" i="1"/>
  <c r="J273" i="1"/>
  <c r="J130" i="1"/>
  <c r="J155" i="1"/>
  <c r="J132" i="1"/>
  <c r="J228" i="1"/>
  <c r="J37" i="1"/>
  <c r="J158" i="1"/>
  <c r="J182" i="1"/>
  <c r="J206" i="1"/>
  <c r="J230" i="1"/>
  <c r="J254" i="1"/>
  <c r="J278" i="1"/>
  <c r="J302" i="1"/>
  <c r="J326" i="1"/>
  <c r="J350" i="1"/>
  <c r="J374" i="1"/>
  <c r="J369" i="1"/>
  <c r="J154" i="1"/>
  <c r="J346" i="1"/>
  <c r="J83" i="1"/>
  <c r="J108" i="1"/>
  <c r="J252" i="1"/>
  <c r="J253" i="1"/>
  <c r="J87" i="1"/>
  <c r="J159" i="1"/>
  <c r="J183" i="1"/>
  <c r="J207" i="1"/>
  <c r="J231" i="1"/>
  <c r="J255" i="1"/>
  <c r="J279" i="1"/>
  <c r="J303" i="1"/>
  <c r="J327" i="1"/>
  <c r="J351" i="1"/>
  <c r="J375" i="1"/>
  <c r="J297" i="1"/>
  <c r="J82" i="1"/>
  <c r="J131" i="1"/>
  <c r="J204" i="1"/>
  <c r="J229" i="1"/>
  <c r="J38" i="1"/>
  <c r="J40" i="1"/>
  <c r="J160" i="1"/>
  <c r="J184" i="1"/>
  <c r="J208" i="1"/>
  <c r="J232" i="1"/>
  <c r="J256" i="1"/>
  <c r="J280" i="1"/>
  <c r="J304" i="1"/>
  <c r="J328" i="1"/>
  <c r="J352" i="1"/>
  <c r="J376" i="1"/>
  <c r="J34" i="1"/>
  <c r="K34" i="1" s="1"/>
  <c r="J250" i="1"/>
  <c r="J35" i="1"/>
  <c r="J180" i="1"/>
  <c r="J181" i="1"/>
  <c r="J62" i="1"/>
  <c r="J63" i="1"/>
  <c r="J113" i="1"/>
  <c r="J137" i="1"/>
  <c r="J161" i="1"/>
  <c r="J185" i="1"/>
  <c r="J209" i="1"/>
  <c r="J233" i="1"/>
  <c r="J257" i="1"/>
  <c r="J281" i="1"/>
  <c r="J305" i="1"/>
  <c r="J329" i="1"/>
  <c r="J353" i="1"/>
  <c r="J377" i="1"/>
  <c r="J153" i="1"/>
  <c r="J106" i="1"/>
  <c r="J156" i="1"/>
  <c r="J109" i="1"/>
  <c r="J86" i="1"/>
  <c r="J39" i="1"/>
  <c r="J136" i="1"/>
  <c r="J42" i="1"/>
  <c r="J66" i="1"/>
  <c r="J90" i="1"/>
  <c r="J114" i="1"/>
  <c r="J138" i="1"/>
  <c r="J162" i="1"/>
  <c r="J186" i="1"/>
  <c r="J210" i="1"/>
  <c r="J234" i="1"/>
  <c r="J258" i="1"/>
  <c r="J282" i="1"/>
  <c r="J306" i="1"/>
  <c r="J330" i="1"/>
  <c r="J354" i="1"/>
  <c r="J345" i="1"/>
  <c r="J202" i="1"/>
  <c r="J61" i="1"/>
  <c r="J110" i="1"/>
  <c r="J135" i="1"/>
  <c r="J65" i="1"/>
  <c r="J43" i="1"/>
  <c r="J67" i="1"/>
  <c r="J91" i="1"/>
  <c r="J115" i="1"/>
  <c r="J139" i="1"/>
  <c r="J163" i="1"/>
  <c r="J187" i="1"/>
  <c r="J211" i="1"/>
  <c r="J235" i="1"/>
  <c r="J259" i="1"/>
  <c r="J283" i="1"/>
  <c r="J307" i="1"/>
  <c r="J331" i="1"/>
  <c r="J355" i="1"/>
  <c r="J81" i="1"/>
  <c r="J60" i="1"/>
  <c r="J157" i="1"/>
  <c r="J111" i="1"/>
  <c r="J64" i="1"/>
  <c r="J41" i="1"/>
  <c r="J44" i="1"/>
  <c r="J68" i="1"/>
  <c r="J92" i="1"/>
  <c r="J116" i="1"/>
  <c r="J140" i="1"/>
  <c r="J164" i="1"/>
  <c r="J188" i="1"/>
  <c r="J212" i="1"/>
  <c r="J236" i="1"/>
  <c r="J260" i="1"/>
  <c r="J284" i="1"/>
  <c r="J308" i="1"/>
  <c r="J332" i="1"/>
  <c r="J356" i="1"/>
  <c r="J129" i="1"/>
  <c r="J298" i="1"/>
  <c r="J348" i="1"/>
  <c r="J134" i="1"/>
  <c r="J88" i="1"/>
  <c r="J45" i="1"/>
  <c r="J69" i="1"/>
  <c r="J93" i="1"/>
  <c r="J117" i="1"/>
  <c r="J141" i="1"/>
  <c r="J165" i="1"/>
  <c r="J189" i="1"/>
  <c r="J213" i="1"/>
  <c r="J237" i="1"/>
  <c r="J261" i="1"/>
  <c r="J285" i="1"/>
  <c r="J309" i="1"/>
  <c r="J333" i="1"/>
  <c r="J357" i="1"/>
  <c r="J225" i="1"/>
  <c r="J322" i="1"/>
  <c r="J36" i="1"/>
  <c r="J372" i="1"/>
  <c r="J133" i="1"/>
  <c r="J89" i="1"/>
  <c r="J46" i="1"/>
  <c r="J70" i="1"/>
  <c r="J94" i="1"/>
  <c r="J118" i="1"/>
  <c r="J142" i="1"/>
  <c r="J166" i="1"/>
  <c r="J190" i="1"/>
  <c r="J214" i="1"/>
  <c r="J238" i="1"/>
  <c r="J262" i="1"/>
  <c r="J286" i="1"/>
  <c r="J310" i="1"/>
  <c r="J334" i="1"/>
  <c r="J358" i="1"/>
  <c r="J249" i="1"/>
  <c r="J58" i="1"/>
  <c r="J226" i="1"/>
  <c r="J84" i="1"/>
  <c r="J324" i="1"/>
  <c r="J205" i="1"/>
  <c r="J112" i="1"/>
  <c r="J47" i="1"/>
  <c r="J71" i="1"/>
  <c r="J95" i="1"/>
  <c r="J119" i="1"/>
  <c r="J143" i="1"/>
  <c r="J167" i="1"/>
  <c r="J191" i="1"/>
  <c r="J215" i="1"/>
  <c r="J239" i="1"/>
  <c r="J263" i="1"/>
  <c r="J287" i="1"/>
  <c r="J311" i="1"/>
  <c r="J335" i="1"/>
  <c r="J359" i="1"/>
  <c r="AK64" i="1"/>
  <c r="BX47" i="1"/>
  <c r="BX46" i="1"/>
  <c r="BX45" i="1"/>
  <c r="BX44" i="1"/>
  <c r="BX43" i="1"/>
  <c r="BX42" i="1"/>
  <c r="BX41" i="1"/>
  <c r="BX40" i="1"/>
  <c r="BX39" i="1"/>
  <c r="BX38" i="1"/>
  <c r="BX37" i="1"/>
  <c r="AJ34" i="1" l="1"/>
  <c r="AI35" i="1"/>
  <c r="X34" i="1"/>
  <c r="W35" i="1"/>
  <c r="K35" i="1"/>
  <c r="L34" i="1"/>
  <c r="BG35" i="1"/>
  <c r="BH34" i="1"/>
  <c r="AV34" i="1"/>
  <c r="AU35" i="1"/>
  <c r="BS35" i="1"/>
  <c r="BT34" i="1"/>
  <c r="BG36" i="1" l="1"/>
  <c r="BH35" i="1"/>
  <c r="BT35" i="1"/>
  <c r="BS36" i="1"/>
  <c r="K36" i="1"/>
  <c r="L35" i="1"/>
  <c r="AJ35" i="1"/>
  <c r="AI36" i="1"/>
  <c r="AU36" i="1"/>
  <c r="AV35" i="1"/>
  <c r="W36" i="1"/>
  <c r="X35" i="1"/>
  <c r="W37" i="1" l="1"/>
  <c r="X36" i="1"/>
  <c r="AI37" i="1"/>
  <c r="AJ36" i="1"/>
  <c r="L36" i="1"/>
  <c r="K37" i="1"/>
  <c r="AU37" i="1"/>
  <c r="AV36" i="1"/>
  <c r="BS37" i="1"/>
  <c r="BT36" i="1"/>
  <c r="BG37" i="1"/>
  <c r="BH36" i="1"/>
  <c r="AV37" i="1" l="1"/>
  <c r="AU38" i="1"/>
  <c r="L37" i="1"/>
  <c r="K38" i="1"/>
  <c r="BG38" i="1"/>
  <c r="BH37" i="1"/>
  <c r="BT37" i="1"/>
  <c r="BS38" i="1"/>
  <c r="AJ37" i="1"/>
  <c r="AI38" i="1"/>
  <c r="W38" i="1"/>
  <c r="X37" i="1"/>
  <c r="X38" i="1" l="1"/>
  <c r="W39" i="1"/>
  <c r="BS39" i="1"/>
  <c r="BT38" i="1"/>
  <c r="AI39" i="1"/>
  <c r="AJ38" i="1"/>
  <c r="BG39" i="1"/>
  <c r="BH38" i="1"/>
  <c r="L38" i="1"/>
  <c r="K39" i="1"/>
  <c r="AV38" i="1"/>
  <c r="AU39" i="1"/>
  <c r="AU40" i="1" l="1"/>
  <c r="AV39" i="1"/>
  <c r="W40" i="1"/>
  <c r="X39" i="1"/>
  <c r="K40" i="1"/>
  <c r="L39" i="1"/>
  <c r="BG40" i="1"/>
  <c r="BH39" i="1"/>
  <c r="AJ39" i="1"/>
  <c r="AI40" i="1"/>
  <c r="BT39" i="1"/>
  <c r="BS40" i="1"/>
  <c r="BG41" i="1" l="1"/>
  <c r="BH40" i="1"/>
  <c r="AI41" i="1"/>
  <c r="AJ40" i="1"/>
  <c r="K41" i="1"/>
  <c r="L40" i="1"/>
  <c r="BT40" i="1"/>
  <c r="BS41" i="1"/>
  <c r="X40" i="1"/>
  <c r="W41" i="1"/>
  <c r="AU41" i="1"/>
  <c r="AV40" i="1"/>
  <c r="K42" i="1" l="1"/>
  <c r="L41" i="1"/>
  <c r="AU42" i="1"/>
  <c r="AV41" i="1"/>
  <c r="W42" i="1"/>
  <c r="X41" i="1"/>
  <c r="BS42" i="1"/>
  <c r="BT41" i="1"/>
  <c r="AJ41" i="1"/>
  <c r="AI42" i="1"/>
  <c r="BG42" i="1"/>
  <c r="BH41" i="1"/>
  <c r="BH42" i="1" l="1"/>
  <c r="BG43" i="1"/>
  <c r="AJ42" i="1"/>
  <c r="AI43" i="1"/>
  <c r="BT42" i="1"/>
  <c r="BS43" i="1"/>
  <c r="X42" i="1"/>
  <c r="W43" i="1"/>
  <c r="AV42" i="1"/>
  <c r="AU43" i="1"/>
  <c r="L42" i="1"/>
  <c r="K43" i="1"/>
  <c r="K44" i="1" l="1"/>
  <c r="L43" i="1"/>
  <c r="BS44" i="1"/>
  <c r="BT43" i="1"/>
  <c r="X43" i="1"/>
  <c r="W44" i="1"/>
  <c r="BG44" i="1"/>
  <c r="BH43" i="1"/>
  <c r="AU44" i="1"/>
  <c r="AV43" i="1"/>
  <c r="AJ43" i="1"/>
  <c r="AI44" i="1"/>
  <c r="BG45" i="1" l="1"/>
  <c r="BH44" i="1"/>
  <c r="AJ44" i="1"/>
  <c r="AI45" i="1"/>
  <c r="AU45" i="1"/>
  <c r="AV44" i="1"/>
  <c r="W45" i="1"/>
  <c r="X44" i="1"/>
  <c r="BS45" i="1"/>
  <c r="BT44" i="1"/>
  <c r="K45" i="1"/>
  <c r="L44" i="1"/>
  <c r="BS46" i="1" l="1"/>
  <c r="BT45" i="1"/>
  <c r="AV45" i="1"/>
  <c r="AU46" i="1"/>
  <c r="K46" i="1"/>
  <c r="L45" i="1"/>
  <c r="X45" i="1"/>
  <c r="W46" i="1"/>
  <c r="AJ45" i="1"/>
  <c r="AI46" i="1"/>
  <c r="BH45" i="1"/>
  <c r="BG46" i="1"/>
  <c r="BH46" i="1" l="1"/>
  <c r="BG47" i="1"/>
  <c r="L46" i="1"/>
  <c r="K47" i="1"/>
  <c r="AJ46" i="1"/>
  <c r="AI47" i="1"/>
  <c r="W47" i="1"/>
  <c r="X46" i="1"/>
  <c r="AV46" i="1"/>
  <c r="AU47" i="1"/>
  <c r="BS47" i="1"/>
  <c r="BT46" i="1"/>
  <c r="W48" i="1" l="1"/>
  <c r="X47" i="1"/>
  <c r="BS48" i="1"/>
  <c r="BT47" i="1"/>
  <c r="BH47" i="1"/>
  <c r="BG48" i="1"/>
  <c r="AV47" i="1"/>
  <c r="AU48" i="1"/>
  <c r="AI48" i="1"/>
  <c r="AJ47" i="1"/>
  <c r="L47" i="1"/>
  <c r="K48" i="1"/>
  <c r="K49" i="1" l="1"/>
  <c r="L48" i="1"/>
  <c r="AJ48" i="1"/>
  <c r="AI49" i="1"/>
  <c r="AV48" i="1"/>
  <c r="AU49" i="1"/>
  <c r="BH48" i="1"/>
  <c r="BG49" i="1"/>
  <c r="BS49" i="1"/>
  <c r="BT48" i="1"/>
  <c r="X48" i="1"/>
  <c r="W49" i="1"/>
  <c r="W50" i="1" l="1"/>
  <c r="X49" i="1"/>
  <c r="BT49" i="1"/>
  <c r="BS50" i="1"/>
  <c r="AU50" i="1"/>
  <c r="AV49" i="1"/>
  <c r="BH49" i="1"/>
  <c r="BG50" i="1"/>
  <c r="AJ49" i="1"/>
  <c r="AI50" i="1"/>
  <c r="L49" i="1"/>
  <c r="K50" i="1"/>
  <c r="L50" i="1" l="1"/>
  <c r="K51" i="1"/>
  <c r="AJ50" i="1"/>
  <c r="AI51" i="1"/>
  <c r="AU51" i="1"/>
  <c r="AV50" i="1"/>
  <c r="BG51" i="1"/>
  <c r="BH50" i="1"/>
  <c r="BT50" i="1"/>
  <c r="BS51" i="1"/>
  <c r="X50" i="1"/>
  <c r="W51" i="1"/>
  <c r="BH51" i="1" l="1"/>
  <c r="BG52" i="1"/>
  <c r="X51" i="1"/>
  <c r="W52" i="1"/>
  <c r="K52" i="1"/>
  <c r="L51" i="1"/>
  <c r="BT51" i="1"/>
  <c r="BS52" i="1"/>
  <c r="AU52" i="1"/>
  <c r="AV51" i="1"/>
  <c r="AJ51" i="1"/>
  <c r="AI52" i="1"/>
  <c r="BT52" i="1" l="1"/>
  <c r="BS53" i="1"/>
  <c r="BH52" i="1"/>
  <c r="BG53" i="1"/>
  <c r="AJ52" i="1"/>
  <c r="AI53" i="1"/>
  <c r="AU53" i="1"/>
  <c r="AV52" i="1"/>
  <c r="L52" i="1"/>
  <c r="K53" i="1"/>
  <c r="W53" i="1"/>
  <c r="X52" i="1"/>
  <c r="AJ53" i="1" l="1"/>
  <c r="AI54" i="1"/>
  <c r="L53" i="1"/>
  <c r="K54" i="1"/>
  <c r="AU54" i="1"/>
  <c r="AV53" i="1"/>
  <c r="BS54" i="1"/>
  <c r="BT53" i="1"/>
  <c r="W54" i="1"/>
  <c r="X53" i="1"/>
  <c r="BG54" i="1"/>
  <c r="BH53" i="1"/>
  <c r="BT54" i="1" l="1"/>
  <c r="BS55" i="1"/>
  <c r="AI55" i="1"/>
  <c r="AJ54" i="1"/>
  <c r="BG55" i="1"/>
  <c r="BH54" i="1"/>
  <c r="W55" i="1"/>
  <c r="X54" i="1"/>
  <c r="AV54" i="1"/>
  <c r="AU55" i="1"/>
  <c r="L54" i="1"/>
  <c r="K55" i="1"/>
  <c r="W56" i="1" l="1"/>
  <c r="X55" i="1"/>
  <c r="L55" i="1"/>
  <c r="K56" i="1"/>
  <c r="BS56" i="1"/>
  <c r="BT55" i="1"/>
  <c r="AV55" i="1"/>
  <c r="AU56" i="1"/>
  <c r="BH55" i="1"/>
  <c r="BG56" i="1"/>
  <c r="AJ55" i="1"/>
  <c r="AI56" i="1"/>
  <c r="AI57" i="1" l="1"/>
  <c r="AJ56" i="1"/>
  <c r="AV56" i="1"/>
  <c r="AU57" i="1"/>
  <c r="BS57" i="1"/>
  <c r="BT56" i="1"/>
  <c r="BH56" i="1"/>
  <c r="BG57" i="1"/>
  <c r="K57" i="1"/>
  <c r="L56" i="1"/>
  <c r="W57" i="1"/>
  <c r="X56" i="1"/>
  <c r="BG58" i="1" l="1"/>
  <c r="BH57" i="1"/>
  <c r="X57" i="1"/>
  <c r="W58" i="1"/>
  <c r="L57" i="1"/>
  <c r="K58" i="1"/>
  <c r="BS58" i="1"/>
  <c r="BT57" i="1"/>
  <c r="AV57" i="1"/>
  <c r="AU58" i="1"/>
  <c r="AJ57" i="1"/>
  <c r="AI58" i="1"/>
  <c r="AI59" i="1" l="1"/>
  <c r="AJ58" i="1"/>
  <c r="K59" i="1"/>
  <c r="L58" i="1"/>
  <c r="BT58" i="1"/>
  <c r="BS59" i="1"/>
  <c r="AU59" i="1"/>
  <c r="AV58" i="1"/>
  <c r="X58" i="1"/>
  <c r="W59" i="1"/>
  <c r="BH58" i="1"/>
  <c r="BG59" i="1"/>
  <c r="AU60" i="1" l="1"/>
  <c r="AV59" i="1"/>
  <c r="X59" i="1"/>
  <c r="W60" i="1"/>
  <c r="BH59" i="1"/>
  <c r="BG60" i="1"/>
  <c r="BS60" i="1"/>
  <c r="BT59" i="1"/>
  <c r="L59" i="1"/>
  <c r="K60" i="1"/>
  <c r="AJ59" i="1"/>
  <c r="AI60" i="1"/>
  <c r="BT60" i="1" l="1"/>
  <c r="BS61" i="1"/>
  <c r="AJ60" i="1"/>
  <c r="AI61" i="1"/>
  <c r="L60" i="1"/>
  <c r="K61" i="1"/>
  <c r="BG61" i="1"/>
  <c r="BH60" i="1"/>
  <c r="X60" i="1"/>
  <c r="W61" i="1"/>
  <c r="AU61" i="1"/>
  <c r="AV60" i="1"/>
  <c r="BG62" i="1" l="1"/>
  <c r="BH61" i="1"/>
  <c r="AU62" i="1"/>
  <c r="AV61" i="1"/>
  <c r="L61" i="1"/>
  <c r="K62" i="1"/>
  <c r="BS62" i="1"/>
  <c r="BT61" i="1"/>
  <c r="X61" i="1"/>
  <c r="W62" i="1"/>
  <c r="AI62" i="1"/>
  <c r="AJ61" i="1"/>
  <c r="BT62" i="1" l="1"/>
  <c r="BS63" i="1"/>
  <c r="W63" i="1"/>
  <c r="X62" i="1"/>
  <c r="AJ62" i="1"/>
  <c r="AI63" i="1"/>
  <c r="K63" i="1"/>
  <c r="L62" i="1"/>
  <c r="AV62" i="1"/>
  <c r="AU63" i="1"/>
  <c r="BG63" i="1"/>
  <c r="BH62" i="1"/>
  <c r="L63" i="1" l="1"/>
  <c r="K64" i="1"/>
  <c r="AU64" i="1"/>
  <c r="AV63" i="1"/>
  <c r="BS64" i="1"/>
  <c r="BT63" i="1"/>
  <c r="BG64" i="1"/>
  <c r="BH63" i="1"/>
  <c r="AJ63" i="1"/>
  <c r="AI64" i="1"/>
  <c r="W64" i="1"/>
  <c r="X63" i="1"/>
  <c r="BG65" i="1" l="1"/>
  <c r="BH64" i="1"/>
  <c r="W65" i="1"/>
  <c r="X64" i="1"/>
  <c r="K65" i="1"/>
  <c r="L64" i="1"/>
  <c r="AJ64" i="1"/>
  <c r="AI65" i="1"/>
  <c r="BT64" i="1"/>
  <c r="BS65" i="1"/>
  <c r="AV64" i="1"/>
  <c r="AU65" i="1"/>
  <c r="AU66" i="1" l="1"/>
  <c r="AV65" i="1"/>
  <c r="AI66" i="1"/>
  <c r="AJ65" i="1"/>
  <c r="BS66" i="1"/>
  <c r="BT65" i="1"/>
  <c r="K66" i="1"/>
  <c r="L65" i="1"/>
  <c r="W66" i="1"/>
  <c r="X65" i="1"/>
  <c r="BG66" i="1"/>
  <c r="BH65" i="1"/>
  <c r="BH66" i="1" l="1"/>
  <c r="BG67" i="1"/>
  <c r="X66" i="1"/>
  <c r="W67" i="1"/>
  <c r="BT66" i="1"/>
  <c r="BS67" i="1"/>
  <c r="L66" i="1"/>
  <c r="K67" i="1"/>
  <c r="AJ66" i="1"/>
  <c r="AI67" i="1"/>
  <c r="AU67" i="1"/>
  <c r="AV66" i="1"/>
  <c r="K68" i="1" l="1"/>
  <c r="L67" i="1"/>
  <c r="AU68" i="1"/>
  <c r="AV67" i="1"/>
  <c r="BS68" i="1"/>
  <c r="BT67" i="1"/>
  <c r="BG68" i="1"/>
  <c r="BH67" i="1"/>
  <c r="AI68" i="1"/>
  <c r="AJ67" i="1"/>
  <c r="X67" i="1"/>
  <c r="W68" i="1"/>
  <c r="BG69" i="1" l="1"/>
  <c r="BH68" i="1"/>
  <c r="BS69" i="1"/>
  <c r="BT68" i="1"/>
  <c r="W69" i="1"/>
  <c r="X68" i="1"/>
  <c r="AI69" i="1"/>
  <c r="AJ68" i="1"/>
  <c r="AV68" i="1"/>
  <c r="AU69" i="1"/>
  <c r="K69" i="1"/>
  <c r="L68" i="1"/>
  <c r="AI70" i="1" l="1"/>
  <c r="AJ69" i="1"/>
  <c r="K70" i="1"/>
  <c r="L69" i="1"/>
  <c r="W70" i="1"/>
  <c r="X69" i="1"/>
  <c r="AU70" i="1"/>
  <c r="AV69" i="1"/>
  <c r="BT69" i="1"/>
  <c r="BS70" i="1"/>
  <c r="BG70" i="1"/>
  <c r="BH69" i="1"/>
  <c r="AV70" i="1" l="1"/>
  <c r="AU71" i="1"/>
  <c r="BT70" i="1"/>
  <c r="BS71" i="1"/>
  <c r="W71" i="1"/>
  <c r="X70" i="1"/>
  <c r="BG71" i="1"/>
  <c r="BH70" i="1"/>
  <c r="K71" i="1"/>
  <c r="L70" i="1"/>
  <c r="AI71" i="1"/>
  <c r="AJ70" i="1"/>
  <c r="W72" i="1" l="1"/>
  <c r="X71" i="1"/>
  <c r="AJ71" i="1"/>
  <c r="AI72" i="1"/>
  <c r="AV71" i="1"/>
  <c r="AU72" i="1"/>
  <c r="L71" i="1"/>
  <c r="K72" i="1"/>
  <c r="BG72" i="1"/>
  <c r="BH71" i="1"/>
  <c r="BT71" i="1"/>
  <c r="BS72" i="1"/>
  <c r="BT72" i="1" l="1"/>
  <c r="BS73" i="1"/>
  <c r="AU73" i="1"/>
  <c r="AV72" i="1"/>
  <c r="K73" i="1"/>
  <c r="L72" i="1"/>
  <c r="BH72" i="1"/>
  <c r="BG73" i="1"/>
  <c r="AJ72" i="1"/>
  <c r="AI73" i="1"/>
  <c r="W73" i="1"/>
  <c r="X72" i="1"/>
  <c r="X73" i="1" l="1"/>
  <c r="W74" i="1"/>
  <c r="BH73" i="1"/>
  <c r="BG74" i="1"/>
  <c r="BS74" i="1"/>
  <c r="BT73" i="1"/>
  <c r="AJ73" i="1"/>
  <c r="AI74" i="1"/>
  <c r="K74" i="1"/>
  <c r="L73" i="1"/>
  <c r="AU74" i="1"/>
  <c r="AV73" i="1"/>
  <c r="AU75" i="1" l="1"/>
  <c r="AV74" i="1"/>
  <c r="BS75" i="1"/>
  <c r="BT74" i="1"/>
  <c r="K75" i="1"/>
  <c r="L74" i="1"/>
  <c r="X74" i="1"/>
  <c r="W75" i="1"/>
  <c r="AI75" i="1"/>
  <c r="AJ74" i="1"/>
  <c r="BG75" i="1"/>
  <c r="BH74" i="1"/>
  <c r="BH75" i="1" l="1"/>
  <c r="BG76" i="1"/>
  <c r="AI76" i="1"/>
  <c r="AJ75" i="1"/>
  <c r="L75" i="1"/>
  <c r="K76" i="1"/>
  <c r="X75" i="1"/>
  <c r="W76" i="1"/>
  <c r="BT75" i="1"/>
  <c r="BS76" i="1"/>
  <c r="AV75" i="1"/>
  <c r="AU76" i="1"/>
  <c r="AV76" i="1" l="1"/>
  <c r="AU77" i="1"/>
  <c r="K77" i="1"/>
  <c r="L76" i="1"/>
  <c r="BH76" i="1"/>
  <c r="BG77" i="1"/>
  <c r="BT76" i="1"/>
  <c r="BS77" i="1"/>
  <c r="X76" i="1"/>
  <c r="W77" i="1"/>
  <c r="AI77" i="1"/>
  <c r="AJ76" i="1"/>
  <c r="BS78" i="1" l="1"/>
  <c r="BT77" i="1"/>
  <c r="AJ77" i="1"/>
  <c r="AI78" i="1"/>
  <c r="BH77" i="1"/>
  <c r="BG78" i="1"/>
  <c r="AV77" i="1"/>
  <c r="AU78" i="1"/>
  <c r="W78" i="1"/>
  <c r="X77" i="1"/>
  <c r="L77" i="1"/>
  <c r="K78" i="1"/>
  <c r="AV78" i="1" l="1"/>
  <c r="AU79" i="1"/>
  <c r="K79" i="1"/>
  <c r="L78" i="1"/>
  <c r="BH78" i="1"/>
  <c r="BG79" i="1"/>
  <c r="W79" i="1"/>
  <c r="X78" i="1"/>
  <c r="AI79" i="1"/>
  <c r="AJ78" i="1"/>
  <c r="BS79" i="1"/>
  <c r="BT78" i="1"/>
  <c r="X79" i="1" l="1"/>
  <c r="W80" i="1"/>
  <c r="AJ79" i="1"/>
  <c r="AI80" i="1"/>
  <c r="AU80" i="1"/>
  <c r="AV79" i="1"/>
  <c r="BT79" i="1"/>
  <c r="BS80" i="1"/>
  <c r="BH79" i="1"/>
  <c r="BG80" i="1"/>
  <c r="L79" i="1"/>
  <c r="K80" i="1"/>
  <c r="K81" i="1" l="1"/>
  <c r="L80" i="1"/>
  <c r="BG81" i="1"/>
  <c r="BH80" i="1"/>
  <c r="X80" i="1"/>
  <c r="W81" i="1"/>
  <c r="BT80" i="1"/>
  <c r="BS81" i="1"/>
  <c r="AV80" i="1"/>
  <c r="AU81" i="1"/>
  <c r="AI81" i="1"/>
  <c r="AJ80" i="1"/>
  <c r="BS82" i="1" l="1"/>
  <c r="BT81" i="1"/>
  <c r="AV81" i="1"/>
  <c r="AU82" i="1"/>
  <c r="AJ81" i="1"/>
  <c r="AI82" i="1"/>
  <c r="X81" i="1"/>
  <c r="W82" i="1"/>
  <c r="BH81" i="1"/>
  <c r="BG82" i="1"/>
  <c r="K82" i="1"/>
  <c r="L81" i="1"/>
  <c r="AI83" i="1" l="1"/>
  <c r="AJ82" i="1"/>
  <c r="BH82" i="1"/>
  <c r="BG83" i="1"/>
  <c r="AU83" i="1"/>
  <c r="AV82" i="1"/>
  <c r="L82" i="1"/>
  <c r="K83" i="1"/>
  <c r="X82" i="1"/>
  <c r="W83" i="1"/>
  <c r="BT82" i="1"/>
  <c r="BS83" i="1"/>
  <c r="X83" i="1" l="1"/>
  <c r="W84" i="1"/>
  <c r="AU84" i="1"/>
  <c r="AV83" i="1"/>
  <c r="BS84" i="1"/>
  <c r="BT83" i="1"/>
  <c r="K84" i="1"/>
  <c r="L83" i="1"/>
  <c r="BG84" i="1"/>
  <c r="BH83" i="1"/>
  <c r="AJ83" i="1"/>
  <c r="AI84" i="1"/>
  <c r="L84" i="1" l="1"/>
  <c r="K85" i="1"/>
  <c r="AJ84" i="1"/>
  <c r="AI85" i="1"/>
  <c r="BH84" i="1"/>
  <c r="BG85" i="1"/>
  <c r="W85" i="1"/>
  <c r="X84" i="1"/>
  <c r="BS85" i="1"/>
  <c r="BT84" i="1"/>
  <c r="AV84" i="1"/>
  <c r="AU85" i="1"/>
  <c r="AU86" i="1" l="1"/>
  <c r="AV85" i="1"/>
  <c r="W86" i="1"/>
  <c r="X85" i="1"/>
  <c r="L85" i="1"/>
  <c r="K86" i="1"/>
  <c r="BT85" i="1"/>
  <c r="BS86" i="1"/>
  <c r="BG86" i="1"/>
  <c r="BH85" i="1"/>
  <c r="AI86" i="1"/>
  <c r="AJ85" i="1"/>
  <c r="BT86" i="1" l="1"/>
  <c r="BS87" i="1"/>
  <c r="AI87" i="1"/>
  <c r="AJ86" i="1"/>
  <c r="K87" i="1"/>
  <c r="L86" i="1"/>
  <c r="BH86" i="1"/>
  <c r="BG87" i="1"/>
  <c r="X86" i="1"/>
  <c r="W87" i="1"/>
  <c r="AU87" i="1"/>
  <c r="AV86" i="1"/>
  <c r="AU88" i="1" l="1"/>
  <c r="AV87" i="1"/>
  <c r="K88" i="1"/>
  <c r="L87" i="1"/>
  <c r="BS88" i="1"/>
  <c r="BT87" i="1"/>
  <c r="W88" i="1"/>
  <c r="X87" i="1"/>
  <c r="BH87" i="1"/>
  <c r="BG88" i="1"/>
  <c r="AJ87" i="1"/>
  <c r="AI88" i="1"/>
  <c r="X88" i="1" l="1"/>
  <c r="W89" i="1"/>
  <c r="AJ88" i="1"/>
  <c r="AI89" i="1"/>
  <c r="BT88" i="1"/>
  <c r="BS89" i="1"/>
  <c r="BH88" i="1"/>
  <c r="BG89" i="1"/>
  <c r="K89" i="1"/>
  <c r="L88" i="1"/>
  <c r="AV88" i="1"/>
  <c r="AU89" i="1"/>
  <c r="BH89" i="1" l="1"/>
  <c r="BG90" i="1"/>
  <c r="AV89" i="1"/>
  <c r="AU90" i="1"/>
  <c r="X89" i="1"/>
  <c r="W90" i="1"/>
  <c r="L89" i="1"/>
  <c r="K90" i="1"/>
  <c r="BS90" i="1"/>
  <c r="BT89" i="1"/>
  <c r="AI90" i="1"/>
  <c r="AJ89" i="1"/>
  <c r="AI91" i="1" l="1"/>
  <c r="AJ90" i="1"/>
  <c r="BS91" i="1"/>
  <c r="BT90" i="1"/>
  <c r="X90" i="1"/>
  <c r="W91" i="1"/>
  <c r="BG91" i="1"/>
  <c r="BH90" i="1"/>
  <c r="L90" i="1"/>
  <c r="K91" i="1"/>
  <c r="AV90" i="1"/>
  <c r="AU91" i="1"/>
  <c r="AV91" i="1" l="1"/>
  <c r="AU92" i="1"/>
  <c r="BG92" i="1"/>
  <c r="BH91" i="1"/>
  <c r="K92" i="1"/>
  <c r="L91" i="1"/>
  <c r="W92" i="1"/>
  <c r="X91" i="1"/>
  <c r="BS92" i="1"/>
  <c r="BT91" i="1"/>
  <c r="AI92" i="1"/>
  <c r="AJ91" i="1"/>
  <c r="W93" i="1" l="1"/>
  <c r="X92" i="1"/>
  <c r="BS93" i="1"/>
  <c r="BT92" i="1"/>
  <c r="AU93" i="1"/>
  <c r="AV92" i="1"/>
  <c r="AJ92" i="1"/>
  <c r="AI93" i="1"/>
  <c r="K93" i="1"/>
  <c r="L92" i="1"/>
  <c r="BG93" i="1"/>
  <c r="BH92" i="1"/>
  <c r="BG94" i="1" l="1"/>
  <c r="BH93" i="1"/>
  <c r="L93" i="1"/>
  <c r="K94" i="1"/>
  <c r="AV93" i="1"/>
  <c r="AU94" i="1"/>
  <c r="AI94" i="1"/>
  <c r="AJ93" i="1"/>
  <c r="BS94" i="1"/>
  <c r="BT93" i="1"/>
  <c r="W94" i="1"/>
  <c r="X93" i="1"/>
  <c r="X94" i="1" l="1"/>
  <c r="W95" i="1"/>
  <c r="BS95" i="1"/>
  <c r="BT94" i="1"/>
  <c r="AV94" i="1"/>
  <c r="AU95" i="1"/>
  <c r="AI95" i="1"/>
  <c r="AJ94" i="1"/>
  <c r="K95" i="1"/>
  <c r="L94" i="1"/>
  <c r="BH94" i="1"/>
  <c r="BG95" i="1"/>
  <c r="AI96" i="1" l="1"/>
  <c r="AJ95" i="1"/>
  <c r="BH95" i="1"/>
  <c r="BG96" i="1"/>
  <c r="AU96" i="1"/>
  <c r="AV95" i="1"/>
  <c r="W96" i="1"/>
  <c r="X95" i="1"/>
  <c r="L95" i="1"/>
  <c r="K96" i="1"/>
  <c r="BS96" i="1"/>
  <c r="BT95" i="1"/>
  <c r="BS97" i="1" l="1"/>
  <c r="BT96" i="1"/>
  <c r="L96" i="1"/>
  <c r="K97" i="1"/>
  <c r="AV96" i="1"/>
  <c r="AU97" i="1"/>
  <c r="W97" i="1"/>
  <c r="X96" i="1"/>
  <c r="BG97" i="1"/>
  <c r="BH96" i="1"/>
  <c r="AI97" i="1"/>
  <c r="AJ96" i="1"/>
  <c r="AV97" i="1" l="1"/>
  <c r="AU98" i="1"/>
  <c r="BH97" i="1"/>
  <c r="BG98" i="1"/>
  <c r="AJ97" i="1"/>
  <c r="AI98" i="1"/>
  <c r="W98" i="1"/>
  <c r="X97" i="1"/>
  <c r="K98" i="1"/>
  <c r="L97" i="1"/>
  <c r="BS98" i="1"/>
  <c r="BT97" i="1"/>
  <c r="BS99" i="1" l="1"/>
  <c r="BT98" i="1"/>
  <c r="W99" i="1"/>
  <c r="X98" i="1"/>
  <c r="AU99" i="1"/>
  <c r="AV98" i="1"/>
  <c r="L98" i="1"/>
  <c r="K99" i="1"/>
  <c r="AJ98" i="1"/>
  <c r="AI99" i="1"/>
  <c r="BH98" i="1"/>
  <c r="BG99" i="1"/>
  <c r="AJ99" i="1" l="1"/>
  <c r="AI100" i="1"/>
  <c r="AU100" i="1"/>
  <c r="AV99" i="1"/>
  <c r="BG100" i="1"/>
  <c r="BH99" i="1"/>
  <c r="L99" i="1"/>
  <c r="K100" i="1"/>
  <c r="X99" i="1"/>
  <c r="W100" i="1"/>
  <c r="BT99" i="1"/>
  <c r="BS100" i="1"/>
  <c r="W101" i="1" l="1"/>
  <c r="X100" i="1"/>
  <c r="AI101" i="1"/>
  <c r="AJ100" i="1"/>
  <c r="BT100" i="1"/>
  <c r="BS101" i="1"/>
  <c r="K101" i="1"/>
  <c r="L100" i="1"/>
  <c r="BH100" i="1"/>
  <c r="BG101" i="1"/>
  <c r="AU101" i="1"/>
  <c r="AV100" i="1"/>
  <c r="AU102" i="1" l="1"/>
  <c r="AV101" i="1"/>
  <c r="L101" i="1"/>
  <c r="K102" i="1"/>
  <c r="BG102" i="1"/>
  <c r="BH101" i="1"/>
  <c r="BT101" i="1"/>
  <c r="BS102" i="1"/>
  <c r="AJ101" i="1"/>
  <c r="AI102" i="1"/>
  <c r="W102" i="1"/>
  <c r="X101" i="1"/>
  <c r="X102" i="1" l="1"/>
  <c r="W103" i="1"/>
  <c r="BH102" i="1"/>
  <c r="BG103" i="1"/>
  <c r="AI103" i="1"/>
  <c r="AJ102" i="1"/>
  <c r="BS103" i="1"/>
  <c r="BT102" i="1"/>
  <c r="K103" i="1"/>
  <c r="L102" i="1"/>
  <c r="AV102" i="1"/>
  <c r="AU103" i="1"/>
  <c r="BS104" i="1" l="1"/>
  <c r="BT103" i="1"/>
  <c r="K104" i="1"/>
  <c r="L103" i="1"/>
  <c r="AJ103" i="1"/>
  <c r="AI104" i="1"/>
  <c r="AU104" i="1"/>
  <c r="AV103" i="1"/>
  <c r="BH103" i="1"/>
  <c r="BG104" i="1"/>
  <c r="W104" i="1"/>
  <c r="X103" i="1"/>
  <c r="W105" i="1" l="1"/>
  <c r="X104" i="1"/>
  <c r="AU105" i="1"/>
  <c r="AV104" i="1"/>
  <c r="BH104" i="1"/>
  <c r="BG105" i="1"/>
  <c r="AI105" i="1"/>
  <c r="AJ104" i="1"/>
  <c r="L104" i="1"/>
  <c r="K105" i="1"/>
  <c r="BT104" i="1"/>
  <c r="BS105" i="1"/>
  <c r="BS106" i="1" l="1"/>
  <c r="BT105" i="1"/>
  <c r="L105" i="1"/>
  <c r="K106" i="1"/>
  <c r="BG106" i="1"/>
  <c r="BH105" i="1"/>
  <c r="AJ105" i="1"/>
  <c r="AI106" i="1"/>
  <c r="AU106" i="1"/>
  <c r="AV105" i="1"/>
  <c r="X105" i="1"/>
  <c r="W106" i="1"/>
  <c r="AU107" i="1" l="1"/>
  <c r="AV106" i="1"/>
  <c r="BG107" i="1"/>
  <c r="BH106" i="1"/>
  <c r="W107" i="1"/>
  <c r="X106" i="1"/>
  <c r="AI107" i="1"/>
  <c r="AJ106" i="1"/>
  <c r="L106" i="1"/>
  <c r="K107" i="1"/>
  <c r="BS107" i="1"/>
  <c r="BT106" i="1"/>
  <c r="AI108" i="1" l="1"/>
  <c r="AJ107" i="1"/>
  <c r="L107" i="1"/>
  <c r="K108" i="1"/>
  <c r="X107" i="1"/>
  <c r="W108" i="1"/>
  <c r="BS108" i="1"/>
  <c r="BT107" i="1"/>
  <c r="BG108" i="1"/>
  <c r="BH107" i="1"/>
  <c r="AU108" i="1"/>
  <c r="AV107" i="1"/>
  <c r="AU109" i="1" l="1"/>
  <c r="AV108" i="1"/>
  <c r="BH108" i="1"/>
  <c r="BG109" i="1"/>
  <c r="W109" i="1"/>
  <c r="X108" i="1"/>
  <c r="BT108" i="1"/>
  <c r="BS109" i="1"/>
  <c r="K109" i="1"/>
  <c r="L108" i="1"/>
  <c r="AJ108" i="1"/>
  <c r="AI109" i="1"/>
  <c r="L109" i="1" l="1"/>
  <c r="K110" i="1"/>
  <c r="W110" i="1"/>
  <c r="X109" i="1"/>
  <c r="AI110" i="1"/>
  <c r="AJ109" i="1"/>
  <c r="BT109" i="1"/>
  <c r="BS110" i="1"/>
  <c r="BH109" i="1"/>
  <c r="BG110" i="1"/>
  <c r="AV109" i="1"/>
  <c r="AU110" i="1"/>
  <c r="AV110" i="1" l="1"/>
  <c r="AU111" i="1"/>
  <c r="K111" i="1"/>
  <c r="L110" i="1"/>
  <c r="BG111" i="1"/>
  <c r="BH110" i="1"/>
  <c r="BT110" i="1"/>
  <c r="BS111" i="1"/>
  <c r="AI111" i="1"/>
  <c r="AJ110" i="1"/>
  <c r="X110" i="1"/>
  <c r="W111" i="1"/>
  <c r="X111" i="1" l="1"/>
  <c r="W112" i="1"/>
  <c r="AJ111" i="1"/>
  <c r="AI112" i="1"/>
  <c r="AU112" i="1"/>
  <c r="AV111" i="1"/>
  <c r="BS112" i="1"/>
  <c r="BT111" i="1"/>
  <c r="BG112" i="1"/>
  <c r="BH111" i="1"/>
  <c r="L111" i="1"/>
  <c r="K112" i="1"/>
  <c r="BS113" i="1" l="1"/>
  <c r="BT112" i="1"/>
  <c r="W113" i="1"/>
  <c r="X112" i="1"/>
  <c r="L112" i="1"/>
  <c r="K113" i="1"/>
  <c r="BG113" i="1"/>
  <c r="BH112" i="1"/>
  <c r="AV112" i="1"/>
  <c r="AU113" i="1"/>
  <c r="AJ112" i="1"/>
  <c r="AI113" i="1"/>
  <c r="BH113" i="1" l="1"/>
  <c r="BG114" i="1"/>
  <c r="AJ113" i="1"/>
  <c r="AI114" i="1"/>
  <c r="K114" i="1"/>
  <c r="L113" i="1"/>
  <c r="AV113" i="1"/>
  <c r="AU114" i="1"/>
  <c r="X113" i="1"/>
  <c r="W114" i="1"/>
  <c r="BS114" i="1"/>
  <c r="BT113" i="1"/>
  <c r="BS115" i="1" l="1"/>
  <c r="BT114" i="1"/>
  <c r="BG115" i="1"/>
  <c r="BH114" i="1"/>
  <c r="X114" i="1"/>
  <c r="W115" i="1"/>
  <c r="AU115" i="1"/>
  <c r="AV114" i="1"/>
  <c r="L114" i="1"/>
  <c r="K115" i="1"/>
  <c r="AI115" i="1"/>
  <c r="AJ114" i="1"/>
  <c r="AV115" i="1" l="1"/>
  <c r="AU116" i="1"/>
  <c r="L115" i="1"/>
  <c r="K116" i="1"/>
  <c r="AI116" i="1"/>
  <c r="AJ115" i="1"/>
  <c r="W116" i="1"/>
  <c r="X115" i="1"/>
  <c r="BH115" i="1"/>
  <c r="BG116" i="1"/>
  <c r="BS116" i="1"/>
  <c r="BT115" i="1"/>
  <c r="BT116" i="1" l="1"/>
  <c r="BS117" i="1"/>
  <c r="AI117" i="1"/>
  <c r="AJ116" i="1"/>
  <c r="AU117" i="1"/>
  <c r="AV116" i="1"/>
  <c r="BH116" i="1"/>
  <c r="BG117" i="1"/>
  <c r="W117" i="1"/>
  <c r="X116" i="1"/>
  <c r="L116" i="1"/>
  <c r="K117" i="1"/>
  <c r="K118" i="1" l="1"/>
  <c r="L117" i="1"/>
  <c r="X117" i="1"/>
  <c r="W118" i="1"/>
  <c r="AJ117" i="1"/>
  <c r="AI118" i="1"/>
  <c r="BG118" i="1"/>
  <c r="BH117" i="1"/>
  <c r="AV117" i="1"/>
  <c r="AU118" i="1"/>
  <c r="BS118" i="1"/>
  <c r="BT117" i="1"/>
  <c r="BS119" i="1" l="1"/>
  <c r="BT118" i="1"/>
  <c r="AJ118" i="1"/>
  <c r="AI119" i="1"/>
  <c r="AU119" i="1"/>
  <c r="AV118" i="1"/>
  <c r="BG119" i="1"/>
  <c r="BH118" i="1"/>
  <c r="X118" i="1"/>
  <c r="W119" i="1"/>
  <c r="L118" i="1"/>
  <c r="K119" i="1"/>
  <c r="BG120" i="1" l="1"/>
  <c r="BH119" i="1"/>
  <c r="K120" i="1"/>
  <c r="L119" i="1"/>
  <c r="AU120" i="1"/>
  <c r="AV119" i="1"/>
  <c r="X119" i="1"/>
  <c r="W120" i="1"/>
  <c r="AI120" i="1"/>
  <c r="AJ119" i="1"/>
  <c r="BS120" i="1"/>
  <c r="BT119" i="1"/>
  <c r="AJ120" i="1" l="1"/>
  <c r="AI121" i="1"/>
  <c r="AV120" i="1"/>
  <c r="AU121" i="1"/>
  <c r="BT120" i="1"/>
  <c r="BS121" i="1"/>
  <c r="X120" i="1"/>
  <c r="W121" i="1"/>
  <c r="L120" i="1"/>
  <c r="K121" i="1"/>
  <c r="BH120" i="1"/>
  <c r="BG121" i="1"/>
  <c r="X121" i="1" l="1"/>
  <c r="W122" i="1"/>
  <c r="BH121" i="1"/>
  <c r="BG122" i="1"/>
  <c r="K122" i="1"/>
  <c r="L121" i="1"/>
  <c r="BS122" i="1"/>
  <c r="BT121" i="1"/>
  <c r="AU122" i="1"/>
  <c r="AV121" i="1"/>
  <c r="AJ121" i="1"/>
  <c r="AI122" i="1"/>
  <c r="BT122" i="1" l="1"/>
  <c r="BS123" i="1"/>
  <c r="AU123" i="1"/>
  <c r="AV122" i="1"/>
  <c r="X122" i="1"/>
  <c r="W123" i="1"/>
  <c r="AI123" i="1"/>
  <c r="AJ122" i="1"/>
  <c r="L122" i="1"/>
  <c r="K123" i="1"/>
  <c r="BH122" i="1"/>
  <c r="BG123" i="1"/>
  <c r="AI124" i="1" l="1"/>
  <c r="AJ123" i="1"/>
  <c r="BH123" i="1"/>
  <c r="BG124" i="1"/>
  <c r="AU124" i="1"/>
  <c r="AV123" i="1"/>
  <c r="L123" i="1"/>
  <c r="K124" i="1"/>
  <c r="W124" i="1"/>
  <c r="X123" i="1"/>
  <c r="BT123" i="1"/>
  <c r="BS124" i="1"/>
  <c r="BS125" i="1" l="1"/>
  <c r="BT124" i="1"/>
  <c r="X124" i="1"/>
  <c r="W125" i="1"/>
  <c r="AU125" i="1"/>
  <c r="AV124" i="1"/>
  <c r="L124" i="1"/>
  <c r="K125" i="1"/>
  <c r="BH124" i="1"/>
  <c r="BG125" i="1"/>
  <c r="AJ124" i="1"/>
  <c r="AI125" i="1"/>
  <c r="AJ125" i="1" l="1"/>
  <c r="AI126" i="1"/>
  <c r="K126" i="1"/>
  <c r="L125" i="1"/>
  <c r="AV125" i="1"/>
  <c r="AU126" i="1"/>
  <c r="BH125" i="1"/>
  <c r="BG126" i="1"/>
  <c r="W126" i="1"/>
  <c r="X125" i="1"/>
  <c r="BT125" i="1"/>
  <c r="BS126" i="1"/>
  <c r="BT126" i="1" l="1"/>
  <c r="BS127" i="1"/>
  <c r="BH126" i="1"/>
  <c r="BG127" i="1"/>
  <c r="AI127" i="1"/>
  <c r="AJ126" i="1"/>
  <c r="W127" i="1"/>
  <c r="X126" i="1"/>
  <c r="AV126" i="1"/>
  <c r="AU127" i="1"/>
  <c r="L126" i="1"/>
  <c r="K127" i="1"/>
  <c r="X127" i="1" l="1"/>
  <c r="W128" i="1"/>
  <c r="BS128" i="1"/>
  <c r="BT127" i="1"/>
  <c r="K128" i="1"/>
  <c r="L127" i="1"/>
  <c r="AU128" i="1"/>
  <c r="AV127" i="1"/>
  <c r="AI128" i="1"/>
  <c r="AJ127" i="1"/>
  <c r="BG128" i="1"/>
  <c r="BH127" i="1"/>
  <c r="AU129" i="1" l="1"/>
  <c r="AV128" i="1"/>
  <c r="AJ128" i="1"/>
  <c r="AI129" i="1"/>
  <c r="X128" i="1"/>
  <c r="W129" i="1"/>
  <c r="BH128" i="1"/>
  <c r="BG129" i="1"/>
  <c r="K129" i="1"/>
  <c r="L128" i="1"/>
  <c r="BT128" i="1"/>
  <c r="BS129" i="1"/>
  <c r="BT129" i="1" l="1"/>
  <c r="BS130" i="1"/>
  <c r="BH129" i="1"/>
  <c r="BG130" i="1"/>
  <c r="K130" i="1"/>
  <c r="L129" i="1"/>
  <c r="W130" i="1"/>
  <c r="X129" i="1"/>
  <c r="AJ129" i="1"/>
  <c r="AI130" i="1"/>
  <c r="AU130" i="1"/>
  <c r="AV129" i="1"/>
  <c r="AU131" i="1" l="1"/>
  <c r="AV130" i="1"/>
  <c r="X130" i="1"/>
  <c r="W131" i="1"/>
  <c r="BT130" i="1"/>
  <c r="BS131" i="1"/>
  <c r="AI131" i="1"/>
  <c r="AJ130" i="1"/>
  <c r="K131" i="1"/>
  <c r="L130" i="1"/>
  <c r="BH130" i="1"/>
  <c r="BG131" i="1"/>
  <c r="BH131" i="1" l="1"/>
  <c r="BG132" i="1"/>
  <c r="BS132" i="1"/>
  <c r="BT131" i="1"/>
  <c r="K132" i="1"/>
  <c r="L131" i="1"/>
  <c r="AJ131" i="1"/>
  <c r="AI132" i="1"/>
  <c r="W132" i="1"/>
  <c r="X131" i="1"/>
  <c r="AV131" i="1"/>
  <c r="AU132" i="1"/>
  <c r="AU133" i="1" l="1"/>
  <c r="AV132" i="1"/>
  <c r="X132" i="1"/>
  <c r="W133" i="1"/>
  <c r="BH132" i="1"/>
  <c r="BG133" i="1"/>
  <c r="AI133" i="1"/>
  <c r="AJ132" i="1"/>
  <c r="K133" i="1"/>
  <c r="L132" i="1"/>
  <c r="BT132" i="1"/>
  <c r="BS133" i="1"/>
  <c r="AJ133" i="1" l="1"/>
  <c r="AI134" i="1"/>
  <c r="BS134" i="1"/>
  <c r="BT133" i="1"/>
  <c r="K134" i="1"/>
  <c r="L133" i="1"/>
  <c r="BG134" i="1"/>
  <c r="BH133" i="1"/>
  <c r="W134" i="1"/>
  <c r="X133" i="1"/>
  <c r="AV133" i="1"/>
  <c r="AU134" i="1"/>
  <c r="X134" i="1" l="1"/>
  <c r="W135" i="1"/>
  <c r="BS135" i="1"/>
  <c r="BT134" i="1"/>
  <c r="AV134" i="1"/>
  <c r="AU135" i="1"/>
  <c r="BG135" i="1"/>
  <c r="BH134" i="1"/>
  <c r="L134" i="1"/>
  <c r="K135" i="1"/>
  <c r="AJ134" i="1"/>
  <c r="AI135" i="1"/>
  <c r="AI136" i="1" l="1"/>
  <c r="AJ135" i="1"/>
  <c r="BG136" i="1"/>
  <c r="BH135" i="1"/>
  <c r="BS136" i="1"/>
  <c r="BT135" i="1"/>
  <c r="K136" i="1"/>
  <c r="L135" i="1"/>
  <c r="AV135" i="1"/>
  <c r="AU136" i="1"/>
  <c r="X135" i="1"/>
  <c r="W136" i="1"/>
  <c r="W137" i="1" l="1"/>
  <c r="X136" i="1"/>
  <c r="BS137" i="1"/>
  <c r="BT136" i="1"/>
  <c r="AU137" i="1"/>
  <c r="AV136" i="1"/>
  <c r="K137" i="1"/>
  <c r="L136" i="1"/>
  <c r="BH136" i="1"/>
  <c r="BG137" i="1"/>
  <c r="AJ136" i="1"/>
  <c r="AI137" i="1"/>
  <c r="K138" i="1" l="1"/>
  <c r="L137" i="1"/>
  <c r="AI138" i="1"/>
  <c r="AJ137" i="1"/>
  <c r="AU138" i="1"/>
  <c r="AV137" i="1"/>
  <c r="BG138" i="1"/>
  <c r="BH137" i="1"/>
  <c r="BT137" i="1"/>
  <c r="BS138" i="1"/>
  <c r="X137" i="1"/>
  <c r="W138" i="1"/>
  <c r="BG139" i="1" l="1"/>
  <c r="BH138" i="1"/>
  <c r="BS139" i="1"/>
  <c r="BT138" i="1"/>
  <c r="X138" i="1"/>
  <c r="W139" i="1"/>
  <c r="AU139" i="1"/>
  <c r="AV138" i="1"/>
  <c r="AI139" i="1"/>
  <c r="AJ138" i="1"/>
  <c r="L138" i="1"/>
  <c r="K139" i="1"/>
  <c r="AU140" i="1" l="1"/>
  <c r="AV139" i="1"/>
  <c r="K140" i="1"/>
  <c r="L139" i="1"/>
  <c r="X139" i="1"/>
  <c r="W140" i="1"/>
  <c r="AJ139" i="1"/>
  <c r="AI140" i="1"/>
  <c r="BS140" i="1"/>
  <c r="BT139" i="1"/>
  <c r="BH139" i="1"/>
  <c r="BG140" i="1"/>
  <c r="X140" i="1" l="1"/>
  <c r="W141" i="1"/>
  <c r="BS141" i="1"/>
  <c r="BT140" i="1"/>
  <c r="BH140" i="1"/>
  <c r="BG141" i="1"/>
  <c r="AI141" i="1"/>
  <c r="AJ140" i="1"/>
  <c r="K141" i="1"/>
  <c r="L140" i="1"/>
  <c r="AU141" i="1"/>
  <c r="AV140" i="1"/>
  <c r="AI142" i="1" l="1"/>
  <c r="AJ141" i="1"/>
  <c r="AV141" i="1"/>
  <c r="AU142" i="1"/>
  <c r="BG142" i="1"/>
  <c r="BH141" i="1"/>
  <c r="X141" i="1"/>
  <c r="W142" i="1"/>
  <c r="L141" i="1"/>
  <c r="K142" i="1"/>
  <c r="BS142" i="1"/>
  <c r="BT141" i="1"/>
  <c r="BT142" i="1" l="1"/>
  <c r="BS143" i="1"/>
  <c r="AU143" i="1"/>
  <c r="AV142" i="1"/>
  <c r="L142" i="1"/>
  <c r="K143" i="1"/>
  <c r="W143" i="1"/>
  <c r="X142" i="1"/>
  <c r="BH142" i="1"/>
  <c r="BG143" i="1"/>
  <c r="AJ142" i="1"/>
  <c r="AI143" i="1"/>
  <c r="W144" i="1" l="1"/>
  <c r="X143" i="1"/>
  <c r="BG144" i="1"/>
  <c r="BH143" i="1"/>
  <c r="BS144" i="1"/>
  <c r="BT143" i="1"/>
  <c r="AJ143" i="1"/>
  <c r="AI144" i="1"/>
  <c r="L143" i="1"/>
  <c r="K144" i="1"/>
  <c r="AV143" i="1"/>
  <c r="AU144" i="1"/>
  <c r="AV144" i="1" l="1"/>
  <c r="AU145" i="1"/>
  <c r="K145" i="1"/>
  <c r="L144" i="1"/>
  <c r="BS145" i="1"/>
  <c r="BT144" i="1"/>
  <c r="AI145" i="1"/>
  <c r="AJ144" i="1"/>
  <c r="BH144" i="1"/>
  <c r="BG145" i="1"/>
  <c r="X144" i="1"/>
  <c r="W145" i="1"/>
  <c r="AJ145" i="1" l="1"/>
  <c r="AI146" i="1"/>
  <c r="X145" i="1"/>
  <c r="W146" i="1"/>
  <c r="AU146" i="1"/>
  <c r="AV145" i="1"/>
  <c r="BH145" i="1"/>
  <c r="BG146" i="1"/>
  <c r="BT145" i="1"/>
  <c r="BS146" i="1"/>
  <c r="K146" i="1"/>
  <c r="L145" i="1"/>
  <c r="BS147" i="1" l="1"/>
  <c r="BT146" i="1"/>
  <c r="AI147" i="1"/>
  <c r="AJ146" i="1"/>
  <c r="K147" i="1"/>
  <c r="L146" i="1"/>
  <c r="BH146" i="1"/>
  <c r="BG147" i="1"/>
  <c r="AU147" i="1"/>
  <c r="AV146" i="1"/>
  <c r="X146" i="1"/>
  <c r="W147" i="1"/>
  <c r="BH147" i="1" l="1"/>
  <c r="BG148" i="1"/>
  <c r="L147" i="1"/>
  <c r="K148" i="1"/>
  <c r="W148" i="1"/>
  <c r="X147" i="1"/>
  <c r="AU148" i="1"/>
  <c r="AV147" i="1"/>
  <c r="AI148" i="1"/>
  <c r="AJ147" i="1"/>
  <c r="BS148" i="1"/>
  <c r="BT147" i="1"/>
  <c r="AU149" i="1" l="1"/>
  <c r="AV148" i="1"/>
  <c r="AJ148" i="1"/>
  <c r="AI149" i="1"/>
  <c r="BH148" i="1"/>
  <c r="BG149" i="1"/>
  <c r="BS149" i="1"/>
  <c r="BT148" i="1"/>
  <c r="W149" i="1"/>
  <c r="X148" i="1"/>
  <c r="L148" i="1"/>
  <c r="K149" i="1"/>
  <c r="BH149" i="1" l="1"/>
  <c r="BG150" i="1"/>
  <c r="K150" i="1"/>
  <c r="L149" i="1"/>
  <c r="X149" i="1"/>
  <c r="W150" i="1"/>
  <c r="BS150" i="1"/>
  <c r="BT149" i="1"/>
  <c r="AI150" i="1"/>
  <c r="AJ149" i="1"/>
  <c r="AU150" i="1"/>
  <c r="AV149" i="1"/>
  <c r="BS151" i="1" l="1"/>
  <c r="BT150" i="1"/>
  <c r="BH150" i="1"/>
  <c r="BG151" i="1"/>
  <c r="AV150" i="1"/>
  <c r="AU151" i="1"/>
  <c r="AI151" i="1"/>
  <c r="AJ150" i="1"/>
  <c r="W151" i="1"/>
  <c r="X150" i="1"/>
  <c r="L150" i="1"/>
  <c r="K151" i="1"/>
  <c r="AV151" i="1" l="1"/>
  <c r="AU152" i="1"/>
  <c r="L151" i="1"/>
  <c r="K152" i="1"/>
  <c r="X151" i="1"/>
  <c r="W152" i="1"/>
  <c r="AJ151" i="1"/>
  <c r="AI152" i="1"/>
  <c r="BH151" i="1"/>
  <c r="BG152" i="1"/>
  <c r="BT151" i="1"/>
  <c r="BS152" i="1"/>
  <c r="AI153" i="1" l="1"/>
  <c r="AJ152" i="1"/>
  <c r="BH152" i="1"/>
  <c r="BG153" i="1"/>
  <c r="BS153" i="1"/>
  <c r="BT152" i="1"/>
  <c r="W153" i="1"/>
  <c r="X152" i="1"/>
  <c r="K153" i="1"/>
  <c r="L152" i="1"/>
  <c r="AV152" i="1"/>
  <c r="AU153" i="1"/>
  <c r="W154" i="1" l="1"/>
  <c r="X153" i="1"/>
  <c r="K154" i="1"/>
  <c r="L153" i="1"/>
  <c r="BS154" i="1"/>
  <c r="BT153" i="1"/>
  <c r="AV153" i="1"/>
  <c r="AU154" i="1"/>
  <c r="BG154" i="1"/>
  <c r="BH153" i="1"/>
  <c r="AI154" i="1"/>
  <c r="AJ153" i="1"/>
  <c r="AU155" i="1" l="1"/>
  <c r="AV154" i="1"/>
  <c r="AJ154" i="1"/>
  <c r="AI155" i="1"/>
  <c r="BH154" i="1"/>
  <c r="BG155" i="1"/>
  <c r="BT154" i="1"/>
  <c r="BS155" i="1"/>
  <c r="K155" i="1"/>
  <c r="L154" i="1"/>
  <c r="W155" i="1"/>
  <c r="X154" i="1"/>
  <c r="BS156" i="1" l="1"/>
  <c r="BT155" i="1"/>
  <c r="K156" i="1"/>
  <c r="L155" i="1"/>
  <c r="W156" i="1"/>
  <c r="X155" i="1"/>
  <c r="BG156" i="1"/>
  <c r="BH155" i="1"/>
  <c r="AI156" i="1"/>
  <c r="AJ155" i="1"/>
  <c r="AU156" i="1"/>
  <c r="AV155" i="1"/>
  <c r="BH156" i="1" l="1"/>
  <c r="BG157" i="1"/>
  <c r="AU157" i="1"/>
  <c r="AV156" i="1"/>
  <c r="AI157" i="1"/>
  <c r="AJ156" i="1"/>
  <c r="X156" i="1"/>
  <c r="W157" i="1"/>
  <c r="K157" i="1"/>
  <c r="L156" i="1"/>
  <c r="BT156" i="1"/>
  <c r="BS157" i="1"/>
  <c r="L157" i="1" l="1"/>
  <c r="K158" i="1"/>
  <c r="BG158" i="1"/>
  <c r="BH157" i="1"/>
  <c r="BT157" i="1"/>
  <c r="BS158" i="1"/>
  <c r="X157" i="1"/>
  <c r="W158" i="1"/>
  <c r="AI158" i="1"/>
  <c r="AJ157" i="1"/>
  <c r="AV157" i="1"/>
  <c r="AU158" i="1"/>
  <c r="AV158" i="1" l="1"/>
  <c r="AU159" i="1"/>
  <c r="X158" i="1"/>
  <c r="W159" i="1"/>
  <c r="K159" i="1"/>
  <c r="L158" i="1"/>
  <c r="AI159" i="1"/>
  <c r="AJ158" i="1"/>
  <c r="BT158" i="1"/>
  <c r="BS159" i="1"/>
  <c r="BG159" i="1"/>
  <c r="BH158" i="1"/>
  <c r="AI160" i="1" l="1"/>
  <c r="AJ159" i="1"/>
  <c r="BH159" i="1"/>
  <c r="BG160" i="1"/>
  <c r="AV159" i="1"/>
  <c r="AU160" i="1"/>
  <c r="BS160" i="1"/>
  <c r="BT159" i="1"/>
  <c r="K160" i="1"/>
  <c r="L159" i="1"/>
  <c r="X159" i="1"/>
  <c r="W160" i="1"/>
  <c r="BS161" i="1" l="1"/>
  <c r="BT160" i="1"/>
  <c r="W161" i="1"/>
  <c r="X160" i="1"/>
  <c r="L160" i="1"/>
  <c r="K161" i="1"/>
  <c r="BG161" i="1"/>
  <c r="BH160" i="1"/>
  <c r="AU161" i="1"/>
  <c r="AV160" i="1"/>
  <c r="AI161" i="1"/>
  <c r="AJ160" i="1"/>
  <c r="L161" i="1" l="1"/>
  <c r="K162" i="1"/>
  <c r="AI162" i="1"/>
  <c r="AJ161" i="1"/>
  <c r="AV161" i="1"/>
  <c r="AU162" i="1"/>
  <c r="BH161" i="1"/>
  <c r="BG162" i="1"/>
  <c r="W162" i="1"/>
  <c r="X161" i="1"/>
  <c r="BS162" i="1"/>
  <c r="BT161" i="1"/>
  <c r="BG163" i="1" l="1"/>
  <c r="BH162" i="1"/>
  <c r="BS163" i="1"/>
  <c r="BT162" i="1"/>
  <c r="L162" i="1"/>
  <c r="K163" i="1"/>
  <c r="W163" i="1"/>
  <c r="X162" i="1"/>
  <c r="AU163" i="1"/>
  <c r="AV162" i="1"/>
  <c r="AJ162" i="1"/>
  <c r="AI163" i="1"/>
  <c r="AI164" i="1" l="1"/>
  <c r="AJ163" i="1"/>
  <c r="BS164" i="1"/>
  <c r="BT163" i="1"/>
  <c r="AU164" i="1"/>
  <c r="AV163" i="1"/>
  <c r="X163" i="1"/>
  <c r="W164" i="1"/>
  <c r="K164" i="1"/>
  <c r="L163" i="1"/>
  <c r="BH163" i="1"/>
  <c r="BG164" i="1"/>
  <c r="BG165" i="1" l="1"/>
  <c r="BH164" i="1"/>
  <c r="K165" i="1"/>
  <c r="L164" i="1"/>
  <c r="AU165" i="1"/>
  <c r="AV164" i="1"/>
  <c r="X164" i="1"/>
  <c r="W165" i="1"/>
  <c r="BT164" i="1"/>
  <c r="BS165" i="1"/>
  <c r="AJ164" i="1"/>
  <c r="AI165" i="1"/>
  <c r="AJ165" i="1" l="1"/>
  <c r="AI166" i="1"/>
  <c r="BS166" i="1"/>
  <c r="BT165" i="1"/>
  <c r="X165" i="1"/>
  <c r="W166" i="1"/>
  <c r="AV165" i="1"/>
  <c r="AU166" i="1"/>
  <c r="K166" i="1"/>
  <c r="L165" i="1"/>
  <c r="BG166" i="1"/>
  <c r="BH165" i="1"/>
  <c r="AU167" i="1" l="1"/>
  <c r="AV166" i="1"/>
  <c r="BG167" i="1"/>
  <c r="BH166" i="1"/>
  <c r="W167" i="1"/>
  <c r="X166" i="1"/>
  <c r="AJ166" i="1"/>
  <c r="AI167" i="1"/>
  <c r="K167" i="1"/>
  <c r="L166" i="1"/>
  <c r="BT166" i="1"/>
  <c r="BS167" i="1"/>
  <c r="K168" i="1" l="1"/>
  <c r="L167" i="1"/>
  <c r="BS168" i="1"/>
  <c r="BT167" i="1"/>
  <c r="AJ167" i="1"/>
  <c r="AI168" i="1"/>
  <c r="W168" i="1"/>
  <c r="X167" i="1"/>
  <c r="BG168" i="1"/>
  <c r="BH167" i="1"/>
  <c r="AV167" i="1"/>
  <c r="AU168" i="1"/>
  <c r="W169" i="1" l="1"/>
  <c r="X168" i="1"/>
  <c r="AV168" i="1"/>
  <c r="AU169" i="1"/>
  <c r="AI169" i="1"/>
  <c r="AJ168" i="1"/>
  <c r="BG169" i="1"/>
  <c r="BH168" i="1"/>
  <c r="BT168" i="1"/>
  <c r="BS169" i="1"/>
  <c r="K169" i="1"/>
  <c r="L168" i="1"/>
  <c r="BG170" i="1" l="1"/>
  <c r="BH169" i="1"/>
  <c r="L169" i="1"/>
  <c r="K170" i="1"/>
  <c r="AI170" i="1"/>
  <c r="AJ169" i="1"/>
  <c r="BS170" i="1"/>
  <c r="BT169" i="1"/>
  <c r="AU170" i="1"/>
  <c r="AV169" i="1"/>
  <c r="W170" i="1"/>
  <c r="X169" i="1"/>
  <c r="BS171" i="1" l="1"/>
  <c r="BT170" i="1"/>
  <c r="AI171" i="1"/>
  <c r="AJ170" i="1"/>
  <c r="W171" i="1"/>
  <c r="X170" i="1"/>
  <c r="AU171" i="1"/>
  <c r="AV170" i="1"/>
  <c r="K171" i="1"/>
  <c r="L170" i="1"/>
  <c r="BH170" i="1"/>
  <c r="BG171" i="1"/>
  <c r="BG172" i="1" l="1"/>
  <c r="BH171" i="1"/>
  <c r="W172" i="1"/>
  <c r="X171" i="1"/>
  <c r="L171" i="1"/>
  <c r="K172" i="1"/>
  <c r="AV171" i="1"/>
  <c r="AU172" i="1"/>
  <c r="AI172" i="1"/>
  <c r="AJ171" i="1"/>
  <c r="BT171" i="1"/>
  <c r="BS172" i="1"/>
  <c r="BS173" i="1" l="1"/>
  <c r="BT172" i="1"/>
  <c r="AI173" i="1"/>
  <c r="AJ172" i="1"/>
  <c r="L172" i="1"/>
  <c r="K173" i="1"/>
  <c r="AV172" i="1"/>
  <c r="AU173" i="1"/>
  <c r="W173" i="1"/>
  <c r="X172" i="1"/>
  <c r="BH172" i="1"/>
  <c r="BG173" i="1"/>
  <c r="AU174" i="1" l="1"/>
  <c r="AV173" i="1"/>
  <c r="BH173" i="1"/>
  <c r="BG174" i="1"/>
  <c r="X173" i="1"/>
  <c r="W174" i="1"/>
  <c r="L173" i="1"/>
  <c r="K174" i="1"/>
  <c r="AI174" i="1"/>
  <c r="AJ173" i="1"/>
  <c r="BS174" i="1"/>
  <c r="BT173" i="1"/>
  <c r="L174" i="1" l="1"/>
  <c r="K175" i="1"/>
  <c r="AI175" i="1"/>
  <c r="AJ174" i="1"/>
  <c r="BS175" i="1"/>
  <c r="BT174" i="1"/>
  <c r="W175" i="1"/>
  <c r="X174" i="1"/>
  <c r="BG175" i="1"/>
  <c r="BH174" i="1"/>
  <c r="AU175" i="1"/>
  <c r="AV174" i="1"/>
  <c r="AU176" i="1" l="1"/>
  <c r="AV175" i="1"/>
  <c r="W176" i="1"/>
  <c r="X175" i="1"/>
  <c r="AJ175" i="1"/>
  <c r="AI176" i="1"/>
  <c r="BH175" i="1"/>
  <c r="BG176" i="1"/>
  <c r="BS176" i="1"/>
  <c r="BT175" i="1"/>
  <c r="K176" i="1"/>
  <c r="L175" i="1"/>
  <c r="L176" i="1" l="1"/>
  <c r="K177" i="1"/>
  <c r="AJ176" i="1"/>
  <c r="AI177" i="1"/>
  <c r="BS177" i="1"/>
  <c r="BT176" i="1"/>
  <c r="BH176" i="1"/>
  <c r="BG177" i="1"/>
  <c r="W177" i="1"/>
  <c r="X176" i="1"/>
  <c r="AV176" i="1"/>
  <c r="AU177" i="1"/>
  <c r="AU178" i="1" l="1"/>
  <c r="AV177" i="1"/>
  <c r="X177" i="1"/>
  <c r="W178" i="1"/>
  <c r="K178" i="1"/>
  <c r="L177" i="1"/>
  <c r="BH177" i="1"/>
  <c r="BG178" i="1"/>
  <c r="BS178" i="1"/>
  <c r="BT177" i="1"/>
  <c r="AJ177" i="1"/>
  <c r="AI178" i="1"/>
  <c r="AJ178" i="1" l="1"/>
  <c r="AI179" i="1"/>
  <c r="BT178" i="1"/>
  <c r="BS179" i="1"/>
  <c r="K179" i="1"/>
  <c r="L178" i="1"/>
  <c r="BH178" i="1"/>
  <c r="BG179" i="1"/>
  <c r="W179" i="1"/>
  <c r="X178" i="1"/>
  <c r="AU179" i="1"/>
  <c r="AV178" i="1"/>
  <c r="AV179" i="1" l="1"/>
  <c r="AU180" i="1"/>
  <c r="BH179" i="1"/>
  <c r="BG180" i="1"/>
  <c r="AJ179" i="1"/>
  <c r="AI180" i="1"/>
  <c r="W180" i="1"/>
  <c r="X179" i="1"/>
  <c r="K180" i="1"/>
  <c r="L179" i="1"/>
  <c r="BS180" i="1"/>
  <c r="BT179" i="1"/>
  <c r="X180" i="1" l="1"/>
  <c r="W181" i="1"/>
  <c r="AI181" i="1"/>
  <c r="AJ180" i="1"/>
  <c r="AV180" i="1"/>
  <c r="AU181" i="1"/>
  <c r="BS181" i="1"/>
  <c r="BT180" i="1"/>
  <c r="K181" i="1"/>
  <c r="L180" i="1"/>
  <c r="BH180" i="1"/>
  <c r="BG181" i="1"/>
  <c r="BT181" i="1" l="1"/>
  <c r="BS182" i="1"/>
  <c r="BH181" i="1"/>
  <c r="BG182" i="1"/>
  <c r="AJ181" i="1"/>
  <c r="AI182" i="1"/>
  <c r="L181" i="1"/>
  <c r="K182" i="1"/>
  <c r="AV181" i="1"/>
  <c r="AU182" i="1"/>
  <c r="X181" i="1"/>
  <c r="W182" i="1"/>
  <c r="K183" i="1" l="1"/>
  <c r="L182" i="1"/>
  <c r="AV182" i="1"/>
  <c r="AU183" i="1"/>
  <c r="BT182" i="1"/>
  <c r="BS183" i="1"/>
  <c r="X182" i="1"/>
  <c r="W183" i="1"/>
  <c r="AJ182" i="1"/>
  <c r="AI183" i="1"/>
  <c r="BG183" i="1"/>
  <c r="BH182" i="1"/>
  <c r="W184" i="1" l="1"/>
  <c r="X183" i="1"/>
  <c r="BH183" i="1"/>
  <c r="BG184" i="1"/>
  <c r="AJ183" i="1"/>
  <c r="AI184" i="1"/>
  <c r="BS184" i="1"/>
  <c r="BT183" i="1"/>
  <c r="AU184" i="1"/>
  <c r="AV183" i="1"/>
  <c r="L183" i="1"/>
  <c r="K184" i="1"/>
  <c r="K185" i="1" l="1"/>
  <c r="L184" i="1"/>
  <c r="BS185" i="1"/>
  <c r="BT184" i="1"/>
  <c r="AU185" i="1"/>
  <c r="AV184" i="1"/>
  <c r="AI185" i="1"/>
  <c r="AJ184" i="1"/>
  <c r="BH184" i="1"/>
  <c r="BG185" i="1"/>
  <c r="X184" i="1"/>
  <c r="W185" i="1"/>
  <c r="X185" i="1" l="1"/>
  <c r="W186" i="1"/>
  <c r="AU186" i="1"/>
  <c r="AV185" i="1"/>
  <c r="BH185" i="1"/>
  <c r="BG186" i="1"/>
  <c r="AJ185" i="1"/>
  <c r="AI186" i="1"/>
  <c r="BT185" i="1"/>
  <c r="BS186" i="1"/>
  <c r="L185" i="1"/>
  <c r="K186" i="1"/>
  <c r="AJ186" i="1" l="1"/>
  <c r="AI187" i="1"/>
  <c r="W187" i="1"/>
  <c r="X186" i="1"/>
  <c r="L186" i="1"/>
  <c r="K187" i="1"/>
  <c r="BT186" i="1"/>
  <c r="BS187" i="1"/>
  <c r="BG187" i="1"/>
  <c r="BH186" i="1"/>
  <c r="AU187" i="1"/>
  <c r="AV186" i="1"/>
  <c r="BH187" i="1" l="1"/>
  <c r="BG188" i="1"/>
  <c r="X187" i="1"/>
  <c r="W188" i="1"/>
  <c r="AV187" i="1"/>
  <c r="AU188" i="1"/>
  <c r="BT187" i="1"/>
  <c r="BS188" i="1"/>
  <c r="L187" i="1"/>
  <c r="K188" i="1"/>
  <c r="AJ187" i="1"/>
  <c r="AI188" i="1"/>
  <c r="BT188" i="1" l="1"/>
  <c r="BS189" i="1"/>
  <c r="AI189" i="1"/>
  <c r="AJ188" i="1"/>
  <c r="K189" i="1"/>
  <c r="L188" i="1"/>
  <c r="AV188" i="1"/>
  <c r="AU189" i="1"/>
  <c r="W189" i="1"/>
  <c r="X188" i="1"/>
  <c r="BG189" i="1"/>
  <c r="BH188" i="1"/>
  <c r="BH189" i="1" l="1"/>
  <c r="BG190" i="1"/>
  <c r="X189" i="1"/>
  <c r="W190" i="1"/>
  <c r="AJ189" i="1"/>
  <c r="AI190" i="1"/>
  <c r="AV189" i="1"/>
  <c r="AU190" i="1"/>
  <c r="L189" i="1"/>
  <c r="K190" i="1"/>
  <c r="BT189" i="1"/>
  <c r="BS190" i="1"/>
  <c r="BS191" i="1" l="1"/>
  <c r="BT190" i="1"/>
  <c r="AU191" i="1"/>
  <c r="AV190" i="1"/>
  <c r="L190" i="1"/>
  <c r="K191" i="1"/>
  <c r="AI191" i="1"/>
  <c r="AJ190" i="1"/>
  <c r="W191" i="1"/>
  <c r="X190" i="1"/>
  <c r="BH190" i="1"/>
  <c r="BG191" i="1"/>
  <c r="BH191" i="1" l="1"/>
  <c r="BG192" i="1"/>
  <c r="AJ191" i="1"/>
  <c r="AI192" i="1"/>
  <c r="X191" i="1"/>
  <c r="W192" i="1"/>
  <c r="L191" i="1"/>
  <c r="K192" i="1"/>
  <c r="AU192" i="1"/>
  <c r="AV191" i="1"/>
  <c r="BS192" i="1"/>
  <c r="BT191" i="1"/>
  <c r="BS193" i="1" l="1"/>
  <c r="BT192" i="1"/>
  <c r="W193" i="1"/>
  <c r="X192" i="1"/>
  <c r="L192" i="1"/>
  <c r="K193" i="1"/>
  <c r="BH192" i="1"/>
  <c r="BG193" i="1"/>
  <c r="AU193" i="1"/>
  <c r="AV192" i="1"/>
  <c r="AJ192" i="1"/>
  <c r="AI193" i="1"/>
  <c r="BG194" i="1" l="1"/>
  <c r="BH193" i="1"/>
  <c r="AV193" i="1"/>
  <c r="AU194" i="1"/>
  <c r="AI194" i="1"/>
  <c r="AJ193" i="1"/>
  <c r="K194" i="1"/>
  <c r="L193" i="1"/>
  <c r="X193" i="1"/>
  <c r="W194" i="1"/>
  <c r="BS194" i="1"/>
  <c r="BT193" i="1"/>
  <c r="W195" i="1" l="1"/>
  <c r="X194" i="1"/>
  <c r="AI195" i="1"/>
  <c r="AJ194" i="1"/>
  <c r="BT194" i="1"/>
  <c r="BS195" i="1"/>
  <c r="L194" i="1"/>
  <c r="K195" i="1"/>
  <c r="AU195" i="1"/>
  <c r="AV194" i="1"/>
  <c r="BH194" i="1"/>
  <c r="BG195" i="1"/>
  <c r="AU196" i="1" l="1"/>
  <c r="AV195" i="1"/>
  <c r="K196" i="1"/>
  <c r="L195" i="1"/>
  <c r="BG196" i="1"/>
  <c r="BH195" i="1"/>
  <c r="BS196" i="1"/>
  <c r="BT195" i="1"/>
  <c r="AJ195" i="1"/>
  <c r="AI196" i="1"/>
  <c r="W196" i="1"/>
  <c r="X195" i="1"/>
  <c r="BS197" i="1" l="1"/>
  <c r="BT196" i="1"/>
  <c r="AI197" i="1"/>
  <c r="AJ196" i="1"/>
  <c r="BH196" i="1"/>
  <c r="BG197" i="1"/>
  <c r="W197" i="1"/>
  <c r="X196" i="1"/>
  <c r="L196" i="1"/>
  <c r="K197" i="1"/>
  <c r="AV196" i="1"/>
  <c r="AU197" i="1"/>
  <c r="AU198" i="1" l="1"/>
  <c r="AV197" i="1"/>
  <c r="K198" i="1"/>
  <c r="L197" i="1"/>
  <c r="BG198" i="1"/>
  <c r="BH197" i="1"/>
  <c r="X197" i="1"/>
  <c r="W198" i="1"/>
  <c r="AJ197" i="1"/>
  <c r="AI198" i="1"/>
  <c r="BT197" i="1"/>
  <c r="BS198" i="1"/>
  <c r="BT198" i="1" l="1"/>
  <c r="BS199" i="1"/>
  <c r="BG199" i="1"/>
  <c r="BH198" i="1"/>
  <c r="AJ198" i="1"/>
  <c r="AI199" i="1"/>
  <c r="X198" i="1"/>
  <c r="W199" i="1"/>
  <c r="L198" i="1"/>
  <c r="K199" i="1"/>
  <c r="AV198" i="1"/>
  <c r="AU199" i="1"/>
  <c r="W200" i="1" l="1"/>
  <c r="X199" i="1"/>
  <c r="L199" i="1"/>
  <c r="K200" i="1"/>
  <c r="AI200" i="1"/>
  <c r="AJ199" i="1"/>
  <c r="BS200" i="1"/>
  <c r="BT199" i="1"/>
  <c r="AU200" i="1"/>
  <c r="AV199" i="1"/>
  <c r="BG200" i="1"/>
  <c r="BH199" i="1"/>
  <c r="BH200" i="1" l="1"/>
  <c r="BG201" i="1"/>
  <c r="AU201" i="1"/>
  <c r="AV200" i="1"/>
  <c r="L200" i="1"/>
  <c r="K201" i="1"/>
  <c r="BS201" i="1"/>
  <c r="BT200" i="1"/>
  <c r="AI201" i="1"/>
  <c r="AJ200" i="1"/>
  <c r="W201" i="1"/>
  <c r="X200" i="1"/>
  <c r="BS202" i="1" l="1"/>
  <c r="BT201" i="1"/>
  <c r="BG202" i="1"/>
  <c r="BH201" i="1"/>
  <c r="W202" i="1"/>
  <c r="X201" i="1"/>
  <c r="AI202" i="1"/>
  <c r="AJ201" i="1"/>
  <c r="K202" i="1"/>
  <c r="L201" i="1"/>
  <c r="AU202" i="1"/>
  <c r="AV201" i="1"/>
  <c r="AJ202" i="1" l="1"/>
  <c r="AI203" i="1"/>
  <c r="AV202" i="1"/>
  <c r="AU203" i="1"/>
  <c r="L202" i="1"/>
  <c r="K203" i="1"/>
  <c r="W203" i="1"/>
  <c r="X202" i="1"/>
  <c r="BH202" i="1"/>
  <c r="BG203" i="1"/>
  <c r="BT202" i="1"/>
  <c r="BS203" i="1"/>
  <c r="K204" i="1" l="1"/>
  <c r="L203" i="1"/>
  <c r="X203" i="1"/>
  <c r="W204" i="1"/>
  <c r="AI204" i="1"/>
  <c r="AJ203" i="1"/>
  <c r="BS204" i="1"/>
  <c r="BT203" i="1"/>
  <c r="BH203" i="1"/>
  <c r="BG204" i="1"/>
  <c r="AV203" i="1"/>
  <c r="AU204" i="1"/>
  <c r="BG205" i="1" l="1"/>
  <c r="BH204" i="1"/>
  <c r="W205" i="1"/>
  <c r="X204" i="1"/>
  <c r="AV204" i="1"/>
  <c r="AU205" i="1"/>
  <c r="BT204" i="1"/>
  <c r="BS205" i="1"/>
  <c r="AJ204" i="1"/>
  <c r="AI205" i="1"/>
  <c r="L204" i="1"/>
  <c r="K205" i="1"/>
  <c r="BS206" i="1" l="1"/>
  <c r="BT205" i="1"/>
  <c r="AU206" i="1"/>
  <c r="AV205" i="1"/>
  <c r="L205" i="1"/>
  <c r="K206" i="1"/>
  <c r="AJ205" i="1"/>
  <c r="AI206" i="1"/>
  <c r="X205" i="1"/>
  <c r="W206" i="1"/>
  <c r="BH205" i="1"/>
  <c r="BG206" i="1"/>
  <c r="BG207" i="1" l="1"/>
  <c r="BH206" i="1"/>
  <c r="AI207" i="1"/>
  <c r="AJ206" i="1"/>
  <c r="X206" i="1"/>
  <c r="W207" i="1"/>
  <c r="L206" i="1"/>
  <c r="K207" i="1"/>
  <c r="AV206" i="1"/>
  <c r="AU207" i="1"/>
  <c r="BT206" i="1"/>
  <c r="BS207" i="1"/>
  <c r="L207" i="1" l="1"/>
  <c r="K208" i="1"/>
  <c r="AU208" i="1"/>
  <c r="AV207" i="1"/>
  <c r="BS208" i="1"/>
  <c r="BT207" i="1"/>
  <c r="W208" i="1"/>
  <c r="X207" i="1"/>
  <c r="AI208" i="1"/>
  <c r="AJ207" i="1"/>
  <c r="BG208" i="1"/>
  <c r="BH207" i="1"/>
  <c r="BH208" i="1" l="1"/>
  <c r="BG209" i="1"/>
  <c r="W209" i="1"/>
  <c r="X208" i="1"/>
  <c r="K209" i="1"/>
  <c r="L208" i="1"/>
  <c r="AI209" i="1"/>
  <c r="AJ208" i="1"/>
  <c r="BS209" i="1"/>
  <c r="BT208" i="1"/>
  <c r="AU209" i="1"/>
  <c r="AV208" i="1"/>
  <c r="AV209" i="1" l="1"/>
  <c r="AU210" i="1"/>
  <c r="AJ209" i="1"/>
  <c r="AI210" i="1"/>
  <c r="BH209" i="1"/>
  <c r="BG210" i="1"/>
  <c r="BT209" i="1"/>
  <c r="BS210" i="1"/>
  <c r="K210" i="1"/>
  <c r="L209" i="1"/>
  <c r="W210" i="1"/>
  <c r="X209" i="1"/>
  <c r="BT210" i="1" l="1"/>
  <c r="BS211" i="1"/>
  <c r="L210" i="1"/>
  <c r="K211" i="1"/>
  <c r="AU211" i="1"/>
  <c r="AV210" i="1"/>
  <c r="W211" i="1"/>
  <c r="X210" i="1"/>
  <c r="BH210" i="1"/>
  <c r="BG211" i="1"/>
  <c r="AI211" i="1"/>
  <c r="AJ210" i="1"/>
  <c r="X211" i="1" l="1"/>
  <c r="W212" i="1"/>
  <c r="AI212" i="1"/>
  <c r="AJ211" i="1"/>
  <c r="BT211" i="1"/>
  <c r="BS212" i="1"/>
  <c r="BH211" i="1"/>
  <c r="BG212" i="1"/>
  <c r="AV211" i="1"/>
  <c r="AU212" i="1"/>
  <c r="L211" i="1"/>
  <c r="K212" i="1"/>
  <c r="BT212" i="1" l="1"/>
  <c r="BS213" i="1"/>
  <c r="K213" i="1"/>
  <c r="L212" i="1"/>
  <c r="BH212" i="1"/>
  <c r="BG213" i="1"/>
  <c r="AI213" i="1"/>
  <c r="AJ212" i="1"/>
  <c r="AU213" i="1"/>
  <c r="AV212" i="1"/>
  <c r="W213" i="1"/>
  <c r="X212" i="1"/>
  <c r="AI214" i="1" l="1"/>
  <c r="AJ213" i="1"/>
  <c r="AU214" i="1"/>
  <c r="AV213" i="1"/>
  <c r="K214" i="1"/>
  <c r="L213" i="1"/>
  <c r="X213" i="1"/>
  <c r="W214" i="1"/>
  <c r="BG214" i="1"/>
  <c r="BH213" i="1"/>
  <c r="BT213" i="1"/>
  <c r="BS214" i="1"/>
  <c r="BT214" i="1" l="1"/>
  <c r="BS215" i="1"/>
  <c r="BG215" i="1"/>
  <c r="BH214" i="1"/>
  <c r="L214" i="1"/>
  <c r="K215" i="1"/>
  <c r="W215" i="1"/>
  <c r="X214" i="1"/>
  <c r="AV214" i="1"/>
  <c r="AU215" i="1"/>
  <c r="AI215" i="1"/>
  <c r="AJ214" i="1"/>
  <c r="AI216" i="1" l="1"/>
  <c r="AJ215" i="1"/>
  <c r="AU216" i="1"/>
  <c r="AV215" i="1"/>
  <c r="W216" i="1"/>
  <c r="X215" i="1"/>
  <c r="BT215" i="1"/>
  <c r="BS216" i="1"/>
  <c r="L215" i="1"/>
  <c r="K216" i="1"/>
  <c r="BG216" i="1"/>
  <c r="BH215" i="1"/>
  <c r="BG217" i="1" l="1"/>
  <c r="BH216" i="1"/>
  <c r="W217" i="1"/>
  <c r="X216" i="1"/>
  <c r="L216" i="1"/>
  <c r="K217" i="1"/>
  <c r="BT216" i="1"/>
  <c r="BS217" i="1"/>
  <c r="AV216" i="1"/>
  <c r="AU217" i="1"/>
  <c r="AI217" i="1"/>
  <c r="AJ216" i="1"/>
  <c r="BT217" i="1" l="1"/>
  <c r="BS218" i="1"/>
  <c r="AJ217" i="1"/>
  <c r="AI218" i="1"/>
  <c r="AV217" i="1"/>
  <c r="AU218" i="1"/>
  <c r="L217" i="1"/>
  <c r="K218" i="1"/>
  <c r="W218" i="1"/>
  <c r="X217" i="1"/>
  <c r="BG218" i="1"/>
  <c r="BH217" i="1"/>
  <c r="L218" i="1" l="1"/>
  <c r="K219" i="1"/>
  <c r="BT218" i="1"/>
  <c r="BS219" i="1"/>
  <c r="BG219" i="1"/>
  <c r="BH218" i="1"/>
  <c r="W219" i="1"/>
  <c r="X218" i="1"/>
  <c r="AU219" i="1"/>
  <c r="AV218" i="1"/>
  <c r="AI219" i="1"/>
  <c r="AJ218" i="1"/>
  <c r="AJ219" i="1" l="1"/>
  <c r="AI220" i="1"/>
  <c r="X219" i="1"/>
  <c r="W220" i="1"/>
  <c r="L219" i="1"/>
  <c r="K220" i="1"/>
  <c r="AU220" i="1"/>
  <c r="AV219" i="1"/>
  <c r="BH219" i="1"/>
  <c r="BG220" i="1"/>
  <c r="BT219" i="1"/>
  <c r="BS220" i="1"/>
  <c r="BT220" i="1" l="1"/>
  <c r="BS221" i="1"/>
  <c r="BH220" i="1"/>
  <c r="BG221" i="1"/>
  <c r="AV220" i="1"/>
  <c r="AU221" i="1"/>
  <c r="AJ220" i="1"/>
  <c r="AI221" i="1"/>
  <c r="K221" i="1"/>
  <c r="L220" i="1"/>
  <c r="X220" i="1"/>
  <c r="W221" i="1"/>
  <c r="AI222" i="1" l="1"/>
  <c r="AJ221" i="1"/>
  <c r="BS222" i="1"/>
  <c r="BT221" i="1"/>
  <c r="X221" i="1"/>
  <c r="W222" i="1"/>
  <c r="L221" i="1"/>
  <c r="K222" i="1"/>
  <c r="AU222" i="1"/>
  <c r="AV221" i="1"/>
  <c r="BH221" i="1"/>
  <c r="BG222" i="1"/>
  <c r="L222" i="1" l="1"/>
  <c r="K223" i="1"/>
  <c r="AU223" i="1"/>
  <c r="AV222" i="1"/>
  <c r="BH222" i="1"/>
  <c r="BG223" i="1"/>
  <c r="W223" i="1"/>
  <c r="X222" i="1"/>
  <c r="BS223" i="1"/>
  <c r="BT222" i="1"/>
  <c r="AJ222" i="1"/>
  <c r="AI223" i="1"/>
  <c r="W224" i="1" l="1"/>
  <c r="X223" i="1"/>
  <c r="AV223" i="1"/>
  <c r="AU224" i="1"/>
  <c r="AJ223" i="1"/>
  <c r="AI224" i="1"/>
  <c r="BS224" i="1"/>
  <c r="BT223" i="1"/>
  <c r="BH223" i="1"/>
  <c r="BG224" i="1"/>
  <c r="K224" i="1"/>
  <c r="L223" i="1"/>
  <c r="BT224" i="1" l="1"/>
  <c r="BS225" i="1"/>
  <c r="BH224" i="1"/>
  <c r="BG225" i="1"/>
  <c r="AJ224" i="1"/>
  <c r="AI225" i="1"/>
  <c r="AU225" i="1"/>
  <c r="AV224" i="1"/>
  <c r="L224" i="1"/>
  <c r="K225" i="1"/>
  <c r="W225" i="1"/>
  <c r="X224" i="1"/>
  <c r="AV225" i="1" l="1"/>
  <c r="AU226" i="1"/>
  <c r="K226" i="1"/>
  <c r="L225" i="1"/>
  <c r="BS226" i="1"/>
  <c r="BT225" i="1"/>
  <c r="X225" i="1"/>
  <c r="W226" i="1"/>
  <c r="AI226" i="1"/>
  <c r="AJ225" i="1"/>
  <c r="BG226" i="1"/>
  <c r="BH225" i="1"/>
  <c r="BH226" i="1" l="1"/>
  <c r="BG227" i="1"/>
  <c r="W227" i="1"/>
  <c r="X226" i="1"/>
  <c r="AU227" i="1"/>
  <c r="AV226" i="1"/>
  <c r="AI227" i="1"/>
  <c r="AJ226" i="1"/>
  <c r="BS227" i="1"/>
  <c r="BT226" i="1"/>
  <c r="K227" i="1"/>
  <c r="L226" i="1"/>
  <c r="K228" i="1" l="1"/>
  <c r="L227" i="1"/>
  <c r="BH227" i="1"/>
  <c r="BG228" i="1"/>
  <c r="BT227" i="1"/>
  <c r="BS228" i="1"/>
  <c r="AI228" i="1"/>
  <c r="AJ227" i="1"/>
  <c r="AV227" i="1"/>
  <c r="AU228" i="1"/>
  <c r="X227" i="1"/>
  <c r="W228" i="1"/>
  <c r="AJ228" i="1" l="1"/>
  <c r="AI229" i="1"/>
  <c r="BS229" i="1"/>
  <c r="BT228" i="1"/>
  <c r="W229" i="1"/>
  <c r="X228" i="1"/>
  <c r="AU229" i="1"/>
  <c r="AV228" i="1"/>
  <c r="BH228" i="1"/>
  <c r="BG229" i="1"/>
  <c r="K229" i="1"/>
  <c r="L228" i="1"/>
  <c r="AU230" i="1" l="1"/>
  <c r="AV229" i="1"/>
  <c r="L229" i="1"/>
  <c r="K230" i="1"/>
  <c r="AJ229" i="1"/>
  <c r="AI230" i="1"/>
  <c r="BG230" i="1"/>
  <c r="BH229" i="1"/>
  <c r="W230" i="1"/>
  <c r="X229" i="1"/>
  <c r="BT229" i="1"/>
  <c r="BS230" i="1"/>
  <c r="BS231" i="1" l="1"/>
  <c r="BT230" i="1"/>
  <c r="BH230" i="1"/>
  <c r="BG231" i="1"/>
  <c r="W231" i="1"/>
  <c r="X230" i="1"/>
  <c r="AI231" i="1"/>
  <c r="AJ230" i="1"/>
  <c r="K231" i="1"/>
  <c r="L230" i="1"/>
  <c r="AU231" i="1"/>
  <c r="AV230" i="1"/>
  <c r="AJ231" i="1" l="1"/>
  <c r="AI232" i="1"/>
  <c r="K232" i="1"/>
  <c r="L231" i="1"/>
  <c r="X231" i="1"/>
  <c r="W232" i="1"/>
  <c r="AU232" i="1"/>
  <c r="AV231" i="1"/>
  <c r="BH231" i="1"/>
  <c r="BG232" i="1"/>
  <c r="BT231" i="1"/>
  <c r="BS232" i="1"/>
  <c r="AV232" i="1" l="1"/>
  <c r="AU233" i="1"/>
  <c r="BS233" i="1"/>
  <c r="BT232" i="1"/>
  <c r="AI233" i="1"/>
  <c r="AJ232" i="1"/>
  <c r="BG233" i="1"/>
  <c r="BH232" i="1"/>
  <c r="X232" i="1"/>
  <c r="W233" i="1"/>
  <c r="L232" i="1"/>
  <c r="K233" i="1"/>
  <c r="BH233" i="1" l="1"/>
  <c r="BG234" i="1"/>
  <c r="L233" i="1"/>
  <c r="K234" i="1"/>
  <c r="AV233" i="1"/>
  <c r="AU234" i="1"/>
  <c r="X233" i="1"/>
  <c r="W234" i="1"/>
  <c r="AI234" i="1"/>
  <c r="AJ233" i="1"/>
  <c r="BS234" i="1"/>
  <c r="BT233" i="1"/>
  <c r="W235" i="1" l="1"/>
  <c r="X234" i="1"/>
  <c r="AV234" i="1"/>
  <c r="AU235" i="1"/>
  <c r="BG235" i="1"/>
  <c r="BH234" i="1"/>
  <c r="BS235" i="1"/>
  <c r="BT234" i="1"/>
  <c r="AI235" i="1"/>
  <c r="AJ234" i="1"/>
  <c r="K235" i="1"/>
  <c r="L234" i="1"/>
  <c r="BS236" i="1" l="1"/>
  <c r="BT235" i="1"/>
  <c r="K236" i="1"/>
  <c r="L235" i="1"/>
  <c r="BH235" i="1"/>
  <c r="BG236" i="1"/>
  <c r="AI236" i="1"/>
  <c r="AJ235" i="1"/>
  <c r="AU236" i="1"/>
  <c r="AV235" i="1"/>
  <c r="X235" i="1"/>
  <c r="W236" i="1"/>
  <c r="AU237" i="1" l="1"/>
  <c r="AV236" i="1"/>
  <c r="AI237" i="1"/>
  <c r="AJ236" i="1"/>
  <c r="X236" i="1"/>
  <c r="W237" i="1"/>
  <c r="BG237" i="1"/>
  <c r="BH236" i="1"/>
  <c r="K237" i="1"/>
  <c r="L236" i="1"/>
  <c r="BS237" i="1"/>
  <c r="BT236" i="1"/>
  <c r="BS238" i="1" l="1"/>
  <c r="BT237" i="1"/>
  <c r="BG238" i="1"/>
  <c r="BH237" i="1"/>
  <c r="K238" i="1"/>
  <c r="L237" i="1"/>
  <c r="W238" i="1"/>
  <c r="X237" i="1"/>
  <c r="AI238" i="1"/>
  <c r="AJ237" i="1"/>
  <c r="AU238" i="1"/>
  <c r="AV237" i="1"/>
  <c r="W239" i="1" l="1"/>
  <c r="X238" i="1"/>
  <c r="K239" i="1"/>
  <c r="L238" i="1"/>
  <c r="AU239" i="1"/>
  <c r="AV238" i="1"/>
  <c r="AI239" i="1"/>
  <c r="AJ238" i="1"/>
  <c r="BH238" i="1"/>
  <c r="BG239" i="1"/>
  <c r="BT238" i="1"/>
  <c r="BS239" i="1"/>
  <c r="AJ239" i="1" l="1"/>
  <c r="AI240" i="1"/>
  <c r="BT239" i="1"/>
  <c r="BS240" i="1"/>
  <c r="AV239" i="1"/>
  <c r="AU240" i="1"/>
  <c r="BH239" i="1"/>
  <c r="BG240" i="1"/>
  <c r="L239" i="1"/>
  <c r="K240" i="1"/>
  <c r="W240" i="1"/>
  <c r="X239" i="1"/>
  <c r="X240" i="1" l="1"/>
  <c r="W241" i="1"/>
  <c r="BG241" i="1"/>
  <c r="BH240" i="1"/>
  <c r="AI241" i="1"/>
  <c r="AJ240" i="1"/>
  <c r="L240" i="1"/>
  <c r="K241" i="1"/>
  <c r="AU241" i="1"/>
  <c r="AV240" i="1"/>
  <c r="BT240" i="1"/>
  <c r="BS241" i="1"/>
  <c r="BT241" i="1" l="1"/>
  <c r="BS242" i="1"/>
  <c r="AV241" i="1"/>
  <c r="AU242" i="1"/>
  <c r="W242" i="1"/>
  <c r="X241" i="1"/>
  <c r="K242" i="1"/>
  <c r="L241" i="1"/>
  <c r="AI242" i="1"/>
  <c r="AJ241" i="1"/>
  <c r="BG242" i="1"/>
  <c r="BH241" i="1"/>
  <c r="K243" i="1" l="1"/>
  <c r="L242" i="1"/>
  <c r="BT242" i="1"/>
  <c r="BS243" i="1"/>
  <c r="BH242" i="1"/>
  <c r="BG243" i="1"/>
  <c r="AI243" i="1"/>
  <c r="AJ242" i="1"/>
  <c r="X242" i="1"/>
  <c r="W243" i="1"/>
  <c r="AU243" i="1"/>
  <c r="AV242" i="1"/>
  <c r="AV243" i="1" l="1"/>
  <c r="AU244" i="1"/>
  <c r="AI244" i="1"/>
  <c r="AJ243" i="1"/>
  <c r="X243" i="1"/>
  <c r="W244" i="1"/>
  <c r="BG244" i="1"/>
  <c r="BH243" i="1"/>
  <c r="BT243" i="1"/>
  <c r="BS244" i="1"/>
  <c r="K244" i="1"/>
  <c r="L243" i="1"/>
  <c r="X244" i="1" l="1"/>
  <c r="W245" i="1"/>
  <c r="BT244" i="1"/>
  <c r="BS245" i="1"/>
  <c r="AI245" i="1"/>
  <c r="AJ244" i="1"/>
  <c r="L244" i="1"/>
  <c r="K245" i="1"/>
  <c r="BG245" i="1"/>
  <c r="BH244" i="1"/>
  <c r="AU245" i="1"/>
  <c r="AV244" i="1"/>
  <c r="AV245" i="1" l="1"/>
  <c r="AU246" i="1"/>
  <c r="BH245" i="1"/>
  <c r="BG246" i="1"/>
  <c r="AJ245" i="1"/>
  <c r="AI246" i="1"/>
  <c r="L245" i="1"/>
  <c r="K246" i="1"/>
  <c r="BT245" i="1"/>
  <c r="BS246" i="1"/>
  <c r="X245" i="1"/>
  <c r="W246" i="1"/>
  <c r="AJ246" i="1" l="1"/>
  <c r="AI247" i="1"/>
  <c r="BS247" i="1"/>
  <c r="BT246" i="1"/>
  <c r="AV246" i="1"/>
  <c r="AU247" i="1"/>
  <c r="W247" i="1"/>
  <c r="X246" i="1"/>
  <c r="K247" i="1"/>
  <c r="L246" i="1"/>
  <c r="BH246" i="1"/>
  <c r="BG247" i="1"/>
  <c r="W248" i="1" l="1"/>
  <c r="X247" i="1"/>
  <c r="BH247" i="1"/>
  <c r="BG248" i="1"/>
  <c r="BS248" i="1"/>
  <c r="BT247" i="1"/>
  <c r="L247" i="1"/>
  <c r="K248" i="1"/>
  <c r="AV247" i="1"/>
  <c r="AU248" i="1"/>
  <c r="AJ247" i="1"/>
  <c r="AI248" i="1"/>
  <c r="AI249" i="1" l="1"/>
  <c r="AJ248" i="1"/>
  <c r="BT248" i="1"/>
  <c r="BS249" i="1"/>
  <c r="AV248" i="1"/>
  <c r="AU249" i="1"/>
  <c r="L248" i="1"/>
  <c r="K249" i="1"/>
  <c r="BH248" i="1"/>
  <c r="BG249" i="1"/>
  <c r="X248" i="1"/>
  <c r="W249" i="1"/>
  <c r="BG250" i="1" l="1"/>
  <c r="BH249" i="1"/>
  <c r="AU250" i="1"/>
  <c r="AV249" i="1"/>
  <c r="W250" i="1"/>
  <c r="X249" i="1"/>
  <c r="L249" i="1"/>
  <c r="K250" i="1"/>
  <c r="BS250" i="1"/>
  <c r="BT249" i="1"/>
  <c r="AI250" i="1"/>
  <c r="AJ249" i="1"/>
  <c r="AI251" i="1" l="1"/>
  <c r="AJ250" i="1"/>
  <c r="BT250" i="1"/>
  <c r="BS251" i="1"/>
  <c r="X250" i="1"/>
  <c r="W251" i="1"/>
  <c r="K251" i="1"/>
  <c r="L250" i="1"/>
  <c r="AU251" i="1"/>
  <c r="AV250" i="1"/>
  <c r="BG251" i="1"/>
  <c r="BH250" i="1"/>
  <c r="L251" i="1" l="1"/>
  <c r="K252" i="1"/>
  <c r="BG252" i="1"/>
  <c r="BH251" i="1"/>
  <c r="AV251" i="1"/>
  <c r="AU252" i="1"/>
  <c r="X251" i="1"/>
  <c r="W252" i="1"/>
  <c r="BS252" i="1"/>
  <c r="BT251" i="1"/>
  <c r="AJ251" i="1"/>
  <c r="AI252" i="1"/>
  <c r="AU253" i="1" l="1"/>
  <c r="AV252" i="1"/>
  <c r="AI253" i="1"/>
  <c r="AJ252" i="1"/>
  <c r="BT252" i="1"/>
  <c r="BS253" i="1"/>
  <c r="BH252" i="1"/>
  <c r="BG253" i="1"/>
  <c r="W253" i="1"/>
  <c r="X252" i="1"/>
  <c r="L252" i="1"/>
  <c r="K253" i="1"/>
  <c r="K254" i="1" l="1"/>
  <c r="L253" i="1"/>
  <c r="BH253" i="1"/>
  <c r="BG254" i="1"/>
  <c r="W254" i="1"/>
  <c r="X253" i="1"/>
  <c r="BS254" i="1"/>
  <c r="BT253" i="1"/>
  <c r="AJ253" i="1"/>
  <c r="AI254" i="1"/>
  <c r="AV253" i="1"/>
  <c r="AU254" i="1"/>
  <c r="AU255" i="1" l="1"/>
  <c r="AV254" i="1"/>
  <c r="BG255" i="1"/>
  <c r="BH254" i="1"/>
  <c r="AJ254" i="1"/>
  <c r="AI255" i="1"/>
  <c r="BS255" i="1"/>
  <c r="BT254" i="1"/>
  <c r="X254" i="1"/>
  <c r="W255" i="1"/>
  <c r="L254" i="1"/>
  <c r="K255" i="1"/>
  <c r="L255" i="1" l="1"/>
  <c r="K256" i="1"/>
  <c r="BS256" i="1"/>
  <c r="BT255" i="1"/>
  <c r="X255" i="1"/>
  <c r="W256" i="1"/>
  <c r="AJ255" i="1"/>
  <c r="AI256" i="1"/>
  <c r="BH255" i="1"/>
  <c r="BG256" i="1"/>
  <c r="AU256" i="1"/>
  <c r="AV255" i="1"/>
  <c r="AV256" i="1" l="1"/>
  <c r="AU257" i="1"/>
  <c r="AJ256" i="1"/>
  <c r="AI257" i="1"/>
  <c r="K257" i="1"/>
  <c r="L256" i="1"/>
  <c r="BG257" i="1"/>
  <c r="BH256" i="1"/>
  <c r="W257" i="1"/>
  <c r="X256" i="1"/>
  <c r="BT256" i="1"/>
  <c r="BS257" i="1"/>
  <c r="X257" i="1" l="1"/>
  <c r="W258" i="1"/>
  <c r="BG258" i="1"/>
  <c r="BH257" i="1"/>
  <c r="AV257" i="1"/>
  <c r="AU258" i="1"/>
  <c r="BT257" i="1"/>
  <c r="BS258" i="1"/>
  <c r="L257" i="1"/>
  <c r="K258" i="1"/>
  <c r="AJ257" i="1"/>
  <c r="AI258" i="1"/>
  <c r="BS259" i="1" l="1"/>
  <c r="BT258" i="1"/>
  <c r="L258" i="1"/>
  <c r="K259" i="1"/>
  <c r="X258" i="1"/>
  <c r="W259" i="1"/>
  <c r="AJ258" i="1"/>
  <c r="AI259" i="1"/>
  <c r="AU259" i="1"/>
  <c r="AV258" i="1"/>
  <c r="BH258" i="1"/>
  <c r="BG259" i="1"/>
  <c r="BG260" i="1" l="1"/>
  <c r="BH259" i="1"/>
  <c r="W260" i="1"/>
  <c r="X259" i="1"/>
  <c r="AV259" i="1"/>
  <c r="AU260" i="1"/>
  <c r="AI260" i="1"/>
  <c r="AJ259" i="1"/>
  <c r="K260" i="1"/>
  <c r="L259" i="1"/>
  <c r="BT259" i="1"/>
  <c r="BS260" i="1"/>
  <c r="AU261" i="1" l="1"/>
  <c r="AV260" i="1"/>
  <c r="AI261" i="1"/>
  <c r="AJ260" i="1"/>
  <c r="BS261" i="1"/>
  <c r="BT260" i="1"/>
  <c r="K261" i="1"/>
  <c r="L260" i="1"/>
  <c r="X260" i="1"/>
  <c r="W261" i="1"/>
  <c r="BH260" i="1"/>
  <c r="BG261" i="1"/>
  <c r="AI262" i="1" l="1"/>
  <c r="AJ261" i="1"/>
  <c r="BG262" i="1"/>
  <c r="BH261" i="1"/>
  <c r="K262" i="1"/>
  <c r="L261" i="1"/>
  <c r="BS262" i="1"/>
  <c r="BT261" i="1"/>
  <c r="X261" i="1"/>
  <c r="W262" i="1"/>
  <c r="AU262" i="1"/>
  <c r="AV261" i="1"/>
  <c r="X262" i="1" l="1"/>
  <c r="W263" i="1"/>
  <c r="L262" i="1"/>
  <c r="K263" i="1"/>
  <c r="AU263" i="1"/>
  <c r="AV262" i="1"/>
  <c r="BT262" i="1"/>
  <c r="BS263" i="1"/>
  <c r="BH262" i="1"/>
  <c r="BG263" i="1"/>
  <c r="AJ262" i="1"/>
  <c r="AI263" i="1"/>
  <c r="AI264" i="1" l="1"/>
  <c r="AJ263" i="1"/>
  <c r="BG264" i="1"/>
  <c r="BH263" i="1"/>
  <c r="W264" i="1"/>
  <c r="X263" i="1"/>
  <c r="BT263" i="1"/>
  <c r="BS264" i="1"/>
  <c r="AV263" i="1"/>
  <c r="AU264" i="1"/>
  <c r="L263" i="1"/>
  <c r="K264" i="1"/>
  <c r="K265" i="1" l="1"/>
  <c r="L264" i="1"/>
  <c r="AU265" i="1"/>
  <c r="AV264" i="1"/>
  <c r="W265" i="1"/>
  <c r="X264" i="1"/>
  <c r="BT264" i="1"/>
  <c r="BS265" i="1"/>
  <c r="BG265" i="1"/>
  <c r="BH264" i="1"/>
  <c r="AI265" i="1"/>
  <c r="AJ264" i="1"/>
  <c r="BH265" i="1" l="1"/>
  <c r="BG266" i="1"/>
  <c r="AI266" i="1"/>
  <c r="AJ265" i="1"/>
  <c r="BS266" i="1"/>
  <c r="BT265" i="1"/>
  <c r="X265" i="1"/>
  <c r="W266" i="1"/>
  <c r="AU266" i="1"/>
  <c r="AV265" i="1"/>
  <c r="L265" i="1"/>
  <c r="K266" i="1"/>
  <c r="AU267" i="1" l="1"/>
  <c r="AV266" i="1"/>
  <c r="AJ266" i="1"/>
  <c r="AI267" i="1"/>
  <c r="K267" i="1"/>
  <c r="L266" i="1"/>
  <c r="X266" i="1"/>
  <c r="W267" i="1"/>
  <c r="BS267" i="1"/>
  <c r="BT266" i="1"/>
  <c r="BH266" i="1"/>
  <c r="BG267" i="1"/>
  <c r="BH267" i="1" l="1"/>
  <c r="BG268" i="1"/>
  <c r="BT267" i="1"/>
  <c r="BS268" i="1"/>
  <c r="L267" i="1"/>
  <c r="K268" i="1"/>
  <c r="W268" i="1"/>
  <c r="X267" i="1"/>
  <c r="AI268" i="1"/>
  <c r="AJ267" i="1"/>
  <c r="AV267" i="1"/>
  <c r="AU268" i="1"/>
  <c r="W269" i="1" l="1"/>
  <c r="X268" i="1"/>
  <c r="L268" i="1"/>
  <c r="K269" i="1"/>
  <c r="BH268" i="1"/>
  <c r="BG269" i="1"/>
  <c r="AU269" i="1"/>
  <c r="AV268" i="1"/>
  <c r="AJ268" i="1"/>
  <c r="AI269" i="1"/>
  <c r="BT268" i="1"/>
  <c r="BS269" i="1"/>
  <c r="BS270" i="1" l="1"/>
  <c r="BT269" i="1"/>
  <c r="AJ269" i="1"/>
  <c r="AI270" i="1"/>
  <c r="BH269" i="1"/>
  <c r="BG270" i="1"/>
  <c r="AV269" i="1"/>
  <c r="AU270" i="1"/>
  <c r="L269" i="1"/>
  <c r="K270" i="1"/>
  <c r="X269" i="1"/>
  <c r="W270" i="1"/>
  <c r="BH270" i="1" l="1"/>
  <c r="BG271" i="1"/>
  <c r="K271" i="1"/>
  <c r="L270" i="1"/>
  <c r="W271" i="1"/>
  <c r="X270" i="1"/>
  <c r="AV270" i="1"/>
  <c r="AU271" i="1"/>
  <c r="AI271" i="1"/>
  <c r="AJ270" i="1"/>
  <c r="BS271" i="1"/>
  <c r="BT270" i="1"/>
  <c r="BS272" i="1" l="1"/>
  <c r="BT271" i="1"/>
  <c r="AJ271" i="1"/>
  <c r="AI272" i="1"/>
  <c r="BG272" i="1"/>
  <c r="BH271" i="1"/>
  <c r="AV271" i="1"/>
  <c r="AU272" i="1"/>
  <c r="X271" i="1"/>
  <c r="W272" i="1"/>
  <c r="K272" i="1"/>
  <c r="L271" i="1"/>
  <c r="L272" i="1" l="1"/>
  <c r="K273" i="1"/>
  <c r="BH272" i="1"/>
  <c r="BG273" i="1"/>
  <c r="X272" i="1"/>
  <c r="W273" i="1"/>
  <c r="AU273" i="1"/>
  <c r="AV272" i="1"/>
  <c r="AJ272" i="1"/>
  <c r="AI273" i="1"/>
  <c r="BS273" i="1"/>
  <c r="BT272" i="1"/>
  <c r="AV273" i="1" l="1"/>
  <c r="AU274" i="1"/>
  <c r="AI274" i="1"/>
  <c r="AJ273" i="1"/>
  <c r="L273" i="1"/>
  <c r="K274" i="1"/>
  <c r="BS274" i="1"/>
  <c r="BT273" i="1"/>
  <c r="X273" i="1"/>
  <c r="W274" i="1"/>
  <c r="BH273" i="1"/>
  <c r="BG274" i="1"/>
  <c r="BT274" i="1" l="1"/>
  <c r="BS275" i="1"/>
  <c r="X274" i="1"/>
  <c r="W275" i="1"/>
  <c r="AU275" i="1"/>
  <c r="AV274" i="1"/>
  <c r="BG275" i="1"/>
  <c r="BH274" i="1"/>
  <c r="K275" i="1"/>
  <c r="L274" i="1"/>
  <c r="AJ274" i="1"/>
  <c r="AI275" i="1"/>
  <c r="BG276" i="1" l="1"/>
  <c r="BH275" i="1"/>
  <c r="BS276" i="1"/>
  <c r="BT275" i="1"/>
  <c r="AJ275" i="1"/>
  <c r="AI276" i="1"/>
  <c r="K276" i="1"/>
  <c r="L275" i="1"/>
  <c r="AV275" i="1"/>
  <c r="AU276" i="1"/>
  <c r="W276" i="1"/>
  <c r="X275" i="1"/>
  <c r="AU277" i="1" l="1"/>
  <c r="AV276" i="1"/>
  <c r="AJ276" i="1"/>
  <c r="AI277" i="1"/>
  <c r="X276" i="1"/>
  <c r="W277" i="1"/>
  <c r="L276" i="1"/>
  <c r="K277" i="1"/>
  <c r="BS277" i="1"/>
  <c r="BT276" i="1"/>
  <c r="BH276" i="1"/>
  <c r="BG277" i="1"/>
  <c r="L277" i="1" l="1"/>
  <c r="K278" i="1"/>
  <c r="BS278" i="1"/>
  <c r="BT277" i="1"/>
  <c r="BH277" i="1"/>
  <c r="BG278" i="1"/>
  <c r="W278" i="1"/>
  <c r="X277" i="1"/>
  <c r="AI278" i="1"/>
  <c r="AJ277" i="1"/>
  <c r="AV277" i="1"/>
  <c r="AU278" i="1"/>
  <c r="AU279" i="1" l="1"/>
  <c r="AV278" i="1"/>
  <c r="AI279" i="1"/>
  <c r="AJ278" i="1"/>
  <c r="X278" i="1"/>
  <c r="W279" i="1"/>
  <c r="BH278" i="1"/>
  <c r="BG279" i="1"/>
  <c r="BT278" i="1"/>
  <c r="BS279" i="1"/>
  <c r="K279" i="1"/>
  <c r="L278" i="1"/>
  <c r="BG280" i="1" l="1"/>
  <c r="BH279" i="1"/>
  <c r="K280" i="1"/>
  <c r="L279" i="1"/>
  <c r="X279" i="1"/>
  <c r="W280" i="1"/>
  <c r="BT279" i="1"/>
  <c r="BS280" i="1"/>
  <c r="AI280" i="1"/>
  <c r="AJ279" i="1"/>
  <c r="AU280" i="1"/>
  <c r="AV279" i="1"/>
  <c r="AV280" i="1" l="1"/>
  <c r="AU281" i="1"/>
  <c r="AI281" i="1"/>
  <c r="AJ280" i="1"/>
  <c r="X280" i="1"/>
  <c r="W281" i="1"/>
  <c r="BS281" i="1"/>
  <c r="BT280" i="1"/>
  <c r="K281" i="1"/>
  <c r="L280" i="1"/>
  <c r="BG281" i="1"/>
  <c r="BH280" i="1"/>
  <c r="BT281" i="1" l="1"/>
  <c r="BS282" i="1"/>
  <c r="AV281" i="1"/>
  <c r="AU282" i="1"/>
  <c r="BG282" i="1"/>
  <c r="BH281" i="1"/>
  <c r="L281" i="1"/>
  <c r="K282" i="1"/>
  <c r="W282" i="1"/>
  <c r="X281" i="1"/>
  <c r="AJ281" i="1"/>
  <c r="AI282" i="1"/>
  <c r="W283" i="1" l="1"/>
  <c r="X282" i="1"/>
  <c r="BS283" i="1"/>
  <c r="BT282" i="1"/>
  <c r="AI283" i="1"/>
  <c r="AJ282" i="1"/>
  <c r="K283" i="1"/>
  <c r="L282" i="1"/>
  <c r="BH282" i="1"/>
  <c r="BG283" i="1"/>
  <c r="AU283" i="1"/>
  <c r="AV282" i="1"/>
  <c r="K284" i="1" l="1"/>
  <c r="L283" i="1"/>
  <c r="AU284" i="1"/>
  <c r="AV283" i="1"/>
  <c r="AJ283" i="1"/>
  <c r="AI284" i="1"/>
  <c r="BG284" i="1"/>
  <c r="BH283" i="1"/>
  <c r="BT283" i="1"/>
  <c r="BS284" i="1"/>
  <c r="W284" i="1"/>
  <c r="X283" i="1"/>
  <c r="BG285" i="1" l="1"/>
  <c r="BH284" i="1"/>
  <c r="X284" i="1"/>
  <c r="W285" i="1"/>
  <c r="AI285" i="1"/>
  <c r="AJ284" i="1"/>
  <c r="BT284" i="1"/>
  <c r="BS285" i="1"/>
  <c r="AU285" i="1"/>
  <c r="AV284" i="1"/>
  <c r="K285" i="1"/>
  <c r="L284" i="1"/>
  <c r="BT285" i="1" l="1"/>
  <c r="BS286" i="1"/>
  <c r="W286" i="1"/>
  <c r="X285" i="1"/>
  <c r="L285" i="1"/>
  <c r="K286" i="1"/>
  <c r="AU286" i="1"/>
  <c r="AV285" i="1"/>
  <c r="AJ285" i="1"/>
  <c r="AI286" i="1"/>
  <c r="BH285" i="1"/>
  <c r="BG286" i="1"/>
  <c r="AV286" i="1" l="1"/>
  <c r="AU287" i="1"/>
  <c r="AI287" i="1"/>
  <c r="AJ286" i="1"/>
  <c r="BT286" i="1"/>
  <c r="BS287" i="1"/>
  <c r="BH286" i="1"/>
  <c r="BG287" i="1"/>
  <c r="K287" i="1"/>
  <c r="L286" i="1"/>
  <c r="X286" i="1"/>
  <c r="W287" i="1"/>
  <c r="BT287" i="1" l="1"/>
  <c r="BS288" i="1"/>
  <c r="W288" i="1"/>
  <c r="X287" i="1"/>
  <c r="L287" i="1"/>
  <c r="K288" i="1"/>
  <c r="AU288" i="1"/>
  <c r="AV287" i="1"/>
  <c r="BH287" i="1"/>
  <c r="BG288" i="1"/>
  <c r="AI288" i="1"/>
  <c r="AJ287" i="1"/>
  <c r="L288" i="1" l="1"/>
  <c r="K289" i="1"/>
  <c r="AJ288" i="1"/>
  <c r="AI289" i="1"/>
  <c r="AV288" i="1"/>
  <c r="AU289" i="1"/>
  <c r="W289" i="1"/>
  <c r="X288" i="1"/>
  <c r="BH288" i="1"/>
  <c r="BG289" i="1"/>
  <c r="BS289" i="1"/>
  <c r="BT288" i="1"/>
  <c r="W290" i="1" l="1"/>
  <c r="X289" i="1"/>
  <c r="BG290" i="1"/>
  <c r="BH289" i="1"/>
  <c r="K290" i="1"/>
  <c r="L289" i="1"/>
  <c r="BS290" i="1"/>
  <c r="BT289" i="1"/>
  <c r="AU290" i="1"/>
  <c r="AV289" i="1"/>
  <c r="AJ289" i="1"/>
  <c r="AI290" i="1"/>
  <c r="BT290" i="1" l="1"/>
  <c r="BS291" i="1"/>
  <c r="AI291" i="1"/>
  <c r="AJ290" i="1"/>
  <c r="AV290" i="1"/>
  <c r="AU291" i="1"/>
  <c r="L290" i="1"/>
  <c r="K291" i="1"/>
  <c r="BG291" i="1"/>
  <c r="BH290" i="1"/>
  <c r="X290" i="1"/>
  <c r="W291" i="1"/>
  <c r="W292" i="1" l="1"/>
  <c r="X291" i="1"/>
  <c r="L291" i="1"/>
  <c r="K292" i="1"/>
  <c r="BS292" i="1"/>
  <c r="BT291" i="1"/>
  <c r="BG292" i="1"/>
  <c r="BH291" i="1"/>
  <c r="AV291" i="1"/>
  <c r="AU292" i="1"/>
  <c r="AI292" i="1"/>
  <c r="AJ291" i="1"/>
  <c r="AU293" i="1" l="1"/>
  <c r="AV292" i="1"/>
  <c r="AJ292" i="1"/>
  <c r="AI293" i="1"/>
  <c r="BS293" i="1"/>
  <c r="BT292" i="1"/>
  <c r="BG293" i="1"/>
  <c r="BH292" i="1"/>
  <c r="K293" i="1"/>
  <c r="L292" i="1"/>
  <c r="W293" i="1"/>
  <c r="X292" i="1"/>
  <c r="BH293" i="1" l="1"/>
  <c r="BG294" i="1"/>
  <c r="X293" i="1"/>
  <c r="W294" i="1"/>
  <c r="BS294" i="1"/>
  <c r="BT293" i="1"/>
  <c r="L293" i="1"/>
  <c r="K294" i="1"/>
  <c r="AJ293" i="1"/>
  <c r="AI294" i="1"/>
  <c r="AU294" i="1"/>
  <c r="AV293" i="1"/>
  <c r="AU295" i="1" l="1"/>
  <c r="AV294" i="1"/>
  <c r="BG295" i="1"/>
  <c r="BH294" i="1"/>
  <c r="AJ294" i="1"/>
  <c r="AI295" i="1"/>
  <c r="L294" i="1"/>
  <c r="K295" i="1"/>
  <c r="BT294" i="1"/>
  <c r="BS295" i="1"/>
  <c r="X294" i="1"/>
  <c r="W295" i="1"/>
  <c r="W296" i="1" l="1"/>
  <c r="X295" i="1"/>
  <c r="AJ295" i="1"/>
  <c r="AI296" i="1"/>
  <c r="BS296" i="1"/>
  <c r="BT295" i="1"/>
  <c r="K296" i="1"/>
  <c r="L295" i="1"/>
  <c r="BH295" i="1"/>
  <c r="BG296" i="1"/>
  <c r="AU296" i="1"/>
  <c r="AV295" i="1"/>
  <c r="K297" i="1" l="1"/>
  <c r="L296" i="1"/>
  <c r="AV296" i="1"/>
  <c r="AU297" i="1"/>
  <c r="BS297" i="1"/>
  <c r="BT296" i="1"/>
  <c r="BG297" i="1"/>
  <c r="BH296" i="1"/>
  <c r="AI297" i="1"/>
  <c r="AJ296" i="1"/>
  <c r="W297" i="1"/>
  <c r="X296" i="1"/>
  <c r="AI298" i="1" l="1"/>
  <c r="AJ297" i="1"/>
  <c r="BS298" i="1"/>
  <c r="BT297" i="1"/>
  <c r="W298" i="1"/>
  <c r="X297" i="1"/>
  <c r="BH297" i="1"/>
  <c r="BG298" i="1"/>
  <c r="AU298" i="1"/>
  <c r="AV297" i="1"/>
  <c r="K298" i="1"/>
  <c r="L297" i="1"/>
  <c r="K299" i="1" l="1"/>
  <c r="L298" i="1"/>
  <c r="AU299" i="1"/>
  <c r="AV298" i="1"/>
  <c r="W299" i="1"/>
  <c r="X298" i="1"/>
  <c r="BH298" i="1"/>
  <c r="BG299" i="1"/>
  <c r="BS299" i="1"/>
  <c r="BT298" i="1"/>
  <c r="AJ298" i="1"/>
  <c r="AI299" i="1"/>
  <c r="AJ299" i="1" l="1"/>
  <c r="AI300" i="1"/>
  <c r="BS300" i="1"/>
  <c r="BT299" i="1"/>
  <c r="BG300" i="1"/>
  <c r="BH299" i="1"/>
  <c r="W300" i="1"/>
  <c r="X299" i="1"/>
  <c r="AV299" i="1"/>
  <c r="AU300" i="1"/>
  <c r="L299" i="1"/>
  <c r="K300" i="1"/>
  <c r="X300" i="1" l="1"/>
  <c r="W301" i="1"/>
  <c r="L300" i="1"/>
  <c r="K301" i="1"/>
  <c r="AI301" i="1"/>
  <c r="AJ300" i="1"/>
  <c r="AU301" i="1"/>
  <c r="AV300" i="1"/>
  <c r="BG301" i="1"/>
  <c r="BH300" i="1"/>
  <c r="BT300" i="1"/>
  <c r="BS301" i="1"/>
  <c r="AV301" i="1" l="1"/>
  <c r="AU302" i="1"/>
  <c r="BS302" i="1"/>
  <c r="BT301" i="1"/>
  <c r="AI302" i="1"/>
  <c r="AJ301" i="1"/>
  <c r="BG302" i="1"/>
  <c r="BH301" i="1"/>
  <c r="K302" i="1"/>
  <c r="L301" i="1"/>
  <c r="W302" i="1"/>
  <c r="X301" i="1"/>
  <c r="BH302" i="1" l="1"/>
  <c r="BG303" i="1"/>
  <c r="AI303" i="1"/>
  <c r="AJ302" i="1"/>
  <c r="AU303" i="1"/>
  <c r="AV302" i="1"/>
  <c r="X302" i="1"/>
  <c r="W303" i="1"/>
  <c r="L302" i="1"/>
  <c r="K303" i="1"/>
  <c r="BS303" i="1"/>
  <c r="BT302" i="1"/>
  <c r="K304" i="1" l="1"/>
  <c r="L303" i="1"/>
  <c r="BH303" i="1"/>
  <c r="BG304" i="1"/>
  <c r="BS304" i="1"/>
  <c r="BT303" i="1"/>
  <c r="W304" i="1"/>
  <c r="X303" i="1"/>
  <c r="AV303" i="1"/>
  <c r="AU304" i="1"/>
  <c r="AJ303" i="1"/>
  <c r="AI304" i="1"/>
  <c r="X304" i="1" l="1"/>
  <c r="W305" i="1"/>
  <c r="AJ304" i="1"/>
  <c r="AI305" i="1"/>
  <c r="BT304" i="1"/>
  <c r="BS305" i="1"/>
  <c r="AV304" i="1"/>
  <c r="AU305" i="1"/>
  <c r="BG305" i="1"/>
  <c r="BH304" i="1"/>
  <c r="K305" i="1"/>
  <c r="L304" i="1"/>
  <c r="BS306" i="1" l="1"/>
  <c r="BT305" i="1"/>
  <c r="BH305" i="1"/>
  <c r="BG306" i="1"/>
  <c r="X305" i="1"/>
  <c r="W306" i="1"/>
  <c r="K306" i="1"/>
  <c r="L305" i="1"/>
  <c r="AU306" i="1"/>
  <c r="AV305" i="1"/>
  <c r="AJ305" i="1"/>
  <c r="AI306" i="1"/>
  <c r="K307" i="1" l="1"/>
  <c r="L306" i="1"/>
  <c r="AI307" i="1"/>
  <c r="AJ306" i="1"/>
  <c r="W307" i="1"/>
  <c r="X306" i="1"/>
  <c r="AU307" i="1"/>
  <c r="AV306" i="1"/>
  <c r="BH306" i="1"/>
  <c r="BG307" i="1"/>
  <c r="BS307" i="1"/>
  <c r="BT306" i="1"/>
  <c r="BT307" i="1" l="1"/>
  <c r="BS308" i="1"/>
  <c r="BG308" i="1"/>
  <c r="BH307" i="1"/>
  <c r="AV307" i="1"/>
  <c r="AU308" i="1"/>
  <c r="W308" i="1"/>
  <c r="X307" i="1"/>
  <c r="AJ307" i="1"/>
  <c r="AI308" i="1"/>
  <c r="L307" i="1"/>
  <c r="K308" i="1"/>
  <c r="K309" i="1" l="1"/>
  <c r="L308" i="1"/>
  <c r="X308" i="1"/>
  <c r="W309" i="1"/>
  <c r="BT308" i="1"/>
  <c r="BS309" i="1"/>
  <c r="AI309" i="1"/>
  <c r="AJ308" i="1"/>
  <c r="AV308" i="1"/>
  <c r="AU309" i="1"/>
  <c r="BH308" i="1"/>
  <c r="BG309" i="1"/>
  <c r="BS310" i="1" l="1"/>
  <c r="BT309" i="1"/>
  <c r="BG310" i="1"/>
  <c r="BH309" i="1"/>
  <c r="AI310" i="1"/>
  <c r="AJ309" i="1"/>
  <c r="AU310" i="1"/>
  <c r="AV309" i="1"/>
  <c r="X309" i="1"/>
  <c r="W310" i="1"/>
  <c r="K310" i="1"/>
  <c r="L309" i="1"/>
  <c r="W311" i="1" l="1"/>
  <c r="X310" i="1"/>
  <c r="K311" i="1"/>
  <c r="L310" i="1"/>
  <c r="AJ310" i="1"/>
  <c r="AI311" i="1"/>
  <c r="AV310" i="1"/>
  <c r="AU311" i="1"/>
  <c r="BG311" i="1"/>
  <c r="BH310" i="1"/>
  <c r="BT310" i="1"/>
  <c r="BS311" i="1"/>
  <c r="BT311" i="1" l="1"/>
  <c r="BS312" i="1"/>
  <c r="AI312" i="1"/>
  <c r="AJ311" i="1"/>
  <c r="BH311" i="1"/>
  <c r="BG312" i="1"/>
  <c r="AV311" i="1"/>
  <c r="AU312" i="1"/>
  <c r="K312" i="1"/>
  <c r="L311" i="1"/>
  <c r="W312" i="1"/>
  <c r="X311" i="1"/>
  <c r="AV312" i="1" l="1"/>
  <c r="AU313" i="1"/>
  <c r="BS313" i="1"/>
  <c r="BT312" i="1"/>
  <c r="W313" i="1"/>
  <c r="X312" i="1"/>
  <c r="K313" i="1"/>
  <c r="L312" i="1"/>
  <c r="BH312" i="1"/>
  <c r="BG313" i="1"/>
  <c r="AI313" i="1"/>
  <c r="AJ312" i="1"/>
  <c r="BH313" i="1" l="1"/>
  <c r="BG314" i="1"/>
  <c r="K314" i="1"/>
  <c r="L313" i="1"/>
  <c r="AV313" i="1"/>
  <c r="AU314" i="1"/>
  <c r="AI314" i="1"/>
  <c r="AJ313" i="1"/>
  <c r="W314" i="1"/>
  <c r="X313" i="1"/>
  <c r="BS314" i="1"/>
  <c r="BT313" i="1"/>
  <c r="AV314" i="1" l="1"/>
  <c r="AU315" i="1"/>
  <c r="BG315" i="1"/>
  <c r="BH314" i="1"/>
  <c r="BS315" i="1"/>
  <c r="BT314" i="1"/>
  <c r="W315" i="1"/>
  <c r="X314" i="1"/>
  <c r="AJ314" i="1"/>
  <c r="AI315" i="1"/>
  <c r="K315" i="1"/>
  <c r="L314" i="1"/>
  <c r="X315" i="1" l="1"/>
  <c r="W316" i="1"/>
  <c r="L315" i="1"/>
  <c r="K316" i="1"/>
  <c r="AV315" i="1"/>
  <c r="AU316" i="1"/>
  <c r="AI316" i="1"/>
  <c r="AJ315" i="1"/>
  <c r="BS316" i="1"/>
  <c r="BT315" i="1"/>
  <c r="BH315" i="1"/>
  <c r="BG316" i="1"/>
  <c r="AU317" i="1" l="1"/>
  <c r="AV316" i="1"/>
  <c r="BH316" i="1"/>
  <c r="BG317" i="1"/>
  <c r="W317" i="1"/>
  <c r="X316" i="1"/>
  <c r="BT316" i="1"/>
  <c r="BS317" i="1"/>
  <c r="AI317" i="1"/>
  <c r="AJ316" i="1"/>
  <c r="K317" i="1"/>
  <c r="L316" i="1"/>
  <c r="L317" i="1" l="1"/>
  <c r="K318" i="1"/>
  <c r="AJ317" i="1"/>
  <c r="AI318" i="1"/>
  <c r="X317" i="1"/>
  <c r="W318" i="1"/>
  <c r="BS318" i="1"/>
  <c r="BT317" i="1"/>
  <c r="BH317" i="1"/>
  <c r="BG318" i="1"/>
  <c r="AV317" i="1"/>
  <c r="AU318" i="1"/>
  <c r="X318" i="1" l="1"/>
  <c r="W319" i="1"/>
  <c r="BH318" i="1"/>
  <c r="BG319" i="1"/>
  <c r="BS319" i="1"/>
  <c r="BT318" i="1"/>
  <c r="L318" i="1"/>
  <c r="K319" i="1"/>
  <c r="AV318" i="1"/>
  <c r="AU319" i="1"/>
  <c r="AJ318" i="1"/>
  <c r="AI319" i="1"/>
  <c r="AJ319" i="1" l="1"/>
  <c r="AI320" i="1"/>
  <c r="AV319" i="1"/>
  <c r="AU320" i="1"/>
  <c r="X319" i="1"/>
  <c r="W320" i="1"/>
  <c r="L319" i="1"/>
  <c r="K320" i="1"/>
  <c r="BS320" i="1"/>
  <c r="BT319" i="1"/>
  <c r="BG320" i="1"/>
  <c r="BH319" i="1"/>
  <c r="K321" i="1" l="1"/>
  <c r="L320" i="1"/>
  <c r="BS321" i="1"/>
  <c r="BT320" i="1"/>
  <c r="AJ320" i="1"/>
  <c r="AI321" i="1"/>
  <c r="BH320" i="1"/>
  <c r="BG321" i="1"/>
  <c r="X320" i="1"/>
  <c r="W321" i="1"/>
  <c r="AU321" i="1"/>
  <c r="AV320" i="1"/>
  <c r="AV321" i="1" l="1"/>
  <c r="AU322" i="1"/>
  <c r="W322" i="1"/>
  <c r="X321" i="1"/>
  <c r="AJ321" i="1"/>
  <c r="AI322" i="1"/>
  <c r="BG322" i="1"/>
  <c r="BH321" i="1"/>
  <c r="BS322" i="1"/>
  <c r="BT321" i="1"/>
  <c r="K322" i="1"/>
  <c r="L321" i="1"/>
  <c r="BH322" i="1" l="1"/>
  <c r="BG323" i="1"/>
  <c r="AU323" i="1"/>
  <c r="AV322" i="1"/>
  <c r="K323" i="1"/>
  <c r="L322" i="1"/>
  <c r="BT322" i="1"/>
  <c r="BS323" i="1"/>
  <c r="AJ322" i="1"/>
  <c r="AI323" i="1"/>
  <c r="W323" i="1"/>
  <c r="X322" i="1"/>
  <c r="W324" i="1" l="1"/>
  <c r="X323" i="1"/>
  <c r="BH323" i="1"/>
  <c r="BG324" i="1"/>
  <c r="AJ323" i="1"/>
  <c r="AI324" i="1"/>
  <c r="BT323" i="1"/>
  <c r="BS324" i="1"/>
  <c r="K324" i="1"/>
  <c r="L323" i="1"/>
  <c r="AV323" i="1"/>
  <c r="AU324" i="1"/>
  <c r="AI325" i="1" l="1"/>
  <c r="AJ324" i="1"/>
  <c r="L324" i="1"/>
  <c r="K325" i="1"/>
  <c r="AU325" i="1"/>
  <c r="AV324" i="1"/>
  <c r="BS325" i="1"/>
  <c r="BT324" i="1"/>
  <c r="BH324" i="1"/>
  <c r="BG325" i="1"/>
  <c r="W325" i="1"/>
  <c r="X324" i="1"/>
  <c r="BH325" i="1" l="1"/>
  <c r="BG326" i="1"/>
  <c r="W326" i="1"/>
  <c r="X325" i="1"/>
  <c r="AV325" i="1"/>
  <c r="AU326" i="1"/>
  <c r="BT325" i="1"/>
  <c r="BS326" i="1"/>
  <c r="L325" i="1"/>
  <c r="K326" i="1"/>
  <c r="AJ325" i="1"/>
  <c r="AI326" i="1"/>
  <c r="AU327" i="1" l="1"/>
  <c r="AV326" i="1"/>
  <c r="AI327" i="1"/>
  <c r="AJ326" i="1"/>
  <c r="BH326" i="1"/>
  <c r="BG327" i="1"/>
  <c r="K327" i="1"/>
  <c r="L326" i="1"/>
  <c r="BS327" i="1"/>
  <c r="BT326" i="1"/>
  <c r="X326" i="1"/>
  <c r="W327" i="1"/>
  <c r="BG328" i="1" l="1"/>
  <c r="BH327" i="1"/>
  <c r="X327" i="1"/>
  <c r="W328" i="1"/>
  <c r="BS328" i="1"/>
  <c r="BT327" i="1"/>
  <c r="K328" i="1"/>
  <c r="L327" i="1"/>
  <c r="AI328" i="1"/>
  <c r="AJ327" i="1"/>
  <c r="AV327" i="1"/>
  <c r="AU328" i="1"/>
  <c r="K329" i="1" l="1"/>
  <c r="L328" i="1"/>
  <c r="BS329" i="1"/>
  <c r="BT328" i="1"/>
  <c r="AU329" i="1"/>
  <c r="AV328" i="1"/>
  <c r="AJ328" i="1"/>
  <c r="AI329" i="1"/>
  <c r="X328" i="1"/>
  <c r="W329" i="1"/>
  <c r="BH328" i="1"/>
  <c r="BG329" i="1"/>
  <c r="BG330" i="1" l="1"/>
  <c r="BH329" i="1"/>
  <c r="AU330" i="1"/>
  <c r="AV329" i="1"/>
  <c r="X329" i="1"/>
  <c r="W330" i="1"/>
  <c r="AJ329" i="1"/>
  <c r="AI330" i="1"/>
  <c r="BS330" i="1"/>
  <c r="BT329" i="1"/>
  <c r="L329" i="1"/>
  <c r="K330" i="1"/>
  <c r="AJ330" i="1" l="1"/>
  <c r="AI331" i="1"/>
  <c r="BT330" i="1"/>
  <c r="BS331" i="1"/>
  <c r="K331" i="1"/>
  <c r="L330" i="1"/>
  <c r="X330" i="1"/>
  <c r="W331" i="1"/>
  <c r="AV330" i="1"/>
  <c r="AU331" i="1"/>
  <c r="BG331" i="1"/>
  <c r="BH330" i="1"/>
  <c r="AV331" i="1" l="1"/>
  <c r="AU332" i="1"/>
  <c r="BH331" i="1"/>
  <c r="BG332" i="1"/>
  <c r="L331" i="1"/>
  <c r="K332" i="1"/>
  <c r="W332" i="1"/>
  <c r="X331" i="1"/>
  <c r="BT331" i="1"/>
  <c r="BS332" i="1"/>
  <c r="AJ331" i="1"/>
  <c r="AI332" i="1"/>
  <c r="K333" i="1" l="1"/>
  <c r="L332" i="1"/>
  <c r="BT332" i="1"/>
  <c r="BS333" i="1"/>
  <c r="AU333" i="1"/>
  <c r="AV332" i="1"/>
  <c r="AJ332" i="1"/>
  <c r="AI333" i="1"/>
  <c r="X332" i="1"/>
  <c r="W333" i="1"/>
  <c r="BG333" i="1"/>
  <c r="BH332" i="1"/>
  <c r="X333" i="1" l="1"/>
  <c r="W334" i="1"/>
  <c r="AU334" i="1"/>
  <c r="AV333" i="1"/>
  <c r="BG334" i="1"/>
  <c r="BH333" i="1"/>
  <c r="AJ333" i="1"/>
  <c r="AI334" i="1"/>
  <c r="BT333" i="1"/>
  <c r="BS334" i="1"/>
  <c r="K334" i="1"/>
  <c r="L333" i="1"/>
  <c r="K335" i="1" l="1"/>
  <c r="L334" i="1"/>
  <c r="X334" i="1"/>
  <c r="W335" i="1"/>
  <c r="BT334" i="1"/>
  <c r="BS335" i="1"/>
  <c r="AJ334" i="1"/>
  <c r="AI335" i="1"/>
  <c r="BH334" i="1"/>
  <c r="BG335" i="1"/>
  <c r="AV334" i="1"/>
  <c r="AU335" i="1"/>
  <c r="AV335" i="1" l="1"/>
  <c r="AU336" i="1"/>
  <c r="AI336" i="1"/>
  <c r="AJ335" i="1"/>
  <c r="BH335" i="1"/>
  <c r="BG336" i="1"/>
  <c r="BS336" i="1"/>
  <c r="BT335" i="1"/>
  <c r="W336" i="1"/>
  <c r="X335" i="1"/>
  <c r="K336" i="1"/>
  <c r="L335" i="1"/>
  <c r="L336" i="1" l="1"/>
  <c r="K337" i="1"/>
  <c r="BS337" i="1"/>
  <c r="BT336" i="1"/>
  <c r="AV336" i="1"/>
  <c r="AU337" i="1"/>
  <c r="W337" i="1"/>
  <c r="X336" i="1"/>
  <c r="BH336" i="1"/>
  <c r="BG337" i="1"/>
  <c r="AI337" i="1"/>
  <c r="AJ336" i="1"/>
  <c r="X337" i="1" l="1"/>
  <c r="W338" i="1"/>
  <c r="BG338" i="1"/>
  <c r="BH337" i="1"/>
  <c r="BT337" i="1"/>
  <c r="BS338" i="1"/>
  <c r="AJ337" i="1"/>
  <c r="AI338" i="1"/>
  <c r="AU338" i="1"/>
  <c r="AV337" i="1"/>
  <c r="K338" i="1"/>
  <c r="L337" i="1"/>
  <c r="L338" i="1" l="1"/>
  <c r="K339" i="1"/>
  <c r="AJ338" i="1"/>
  <c r="AI339" i="1"/>
  <c r="W339" i="1"/>
  <c r="X338" i="1"/>
  <c r="AU339" i="1"/>
  <c r="AV338" i="1"/>
  <c r="BT338" i="1"/>
  <c r="BS339" i="1"/>
  <c r="BH338" i="1"/>
  <c r="BG339" i="1"/>
  <c r="BH339" i="1" l="1"/>
  <c r="BG340" i="1"/>
  <c r="BT339" i="1"/>
  <c r="BS340" i="1"/>
  <c r="AU340" i="1"/>
  <c r="AV339" i="1"/>
  <c r="L339" i="1"/>
  <c r="K340" i="1"/>
  <c r="X339" i="1"/>
  <c r="W340" i="1"/>
  <c r="AJ339" i="1"/>
  <c r="AI340" i="1"/>
  <c r="AI341" i="1" l="1"/>
  <c r="AJ340" i="1"/>
  <c r="BH340" i="1"/>
  <c r="BG341" i="1"/>
  <c r="W341" i="1"/>
  <c r="X340" i="1"/>
  <c r="K341" i="1"/>
  <c r="L340" i="1"/>
  <c r="AV340" i="1"/>
  <c r="AU341" i="1"/>
  <c r="BT340" i="1"/>
  <c r="BS341" i="1"/>
  <c r="BS342" i="1" l="1"/>
  <c r="BT341" i="1"/>
  <c r="X341" i="1"/>
  <c r="W342" i="1"/>
  <c r="AV341" i="1"/>
  <c r="AU342" i="1"/>
  <c r="L341" i="1"/>
  <c r="K342" i="1"/>
  <c r="BH341" i="1"/>
  <c r="BG342" i="1"/>
  <c r="AJ341" i="1"/>
  <c r="AI342" i="1"/>
  <c r="L342" i="1" l="1"/>
  <c r="K343" i="1"/>
  <c r="AU343" i="1"/>
  <c r="AV342" i="1"/>
  <c r="AJ342" i="1"/>
  <c r="AI343" i="1"/>
  <c r="BG343" i="1"/>
  <c r="BH342" i="1"/>
  <c r="W343" i="1"/>
  <c r="X342" i="1"/>
  <c r="BT342" i="1"/>
  <c r="BS343" i="1"/>
  <c r="BT343" i="1" l="1"/>
  <c r="BS344" i="1"/>
  <c r="BH343" i="1"/>
  <c r="BG344" i="1"/>
  <c r="L343" i="1"/>
  <c r="K344" i="1"/>
  <c r="X343" i="1"/>
  <c r="W344" i="1"/>
  <c r="AJ343" i="1"/>
  <c r="AI344" i="1"/>
  <c r="AU344" i="1"/>
  <c r="AV343" i="1"/>
  <c r="AI345" i="1" l="1"/>
  <c r="AJ344" i="1"/>
  <c r="X344" i="1"/>
  <c r="W345" i="1"/>
  <c r="BT344" i="1"/>
  <c r="BS345" i="1"/>
  <c r="AU345" i="1"/>
  <c r="AV344" i="1"/>
  <c r="L344" i="1"/>
  <c r="K345" i="1"/>
  <c r="BG345" i="1"/>
  <c r="BH344" i="1"/>
  <c r="BT345" i="1" l="1"/>
  <c r="BS346" i="1"/>
  <c r="BH345" i="1"/>
  <c r="BG346" i="1"/>
  <c r="AU346" i="1"/>
  <c r="AV345" i="1"/>
  <c r="L345" i="1"/>
  <c r="K346" i="1"/>
  <c r="X345" i="1"/>
  <c r="W346" i="1"/>
  <c r="AJ345" i="1"/>
  <c r="AI346" i="1"/>
  <c r="AI347" i="1" l="1"/>
  <c r="AJ346" i="1"/>
  <c r="L346" i="1"/>
  <c r="K347" i="1"/>
  <c r="X346" i="1"/>
  <c r="W347" i="1"/>
  <c r="AU347" i="1"/>
  <c r="AV346" i="1"/>
  <c r="BH346" i="1"/>
  <c r="BG347" i="1"/>
  <c r="BS347" i="1"/>
  <c r="BT346" i="1"/>
  <c r="BT347" i="1" l="1"/>
  <c r="BS348" i="1"/>
  <c r="AV347" i="1"/>
  <c r="AU348" i="1"/>
  <c r="BH347" i="1"/>
  <c r="BG348" i="1"/>
  <c r="X347" i="1"/>
  <c r="W348" i="1"/>
  <c r="L347" i="1"/>
  <c r="K348" i="1"/>
  <c r="AJ347" i="1"/>
  <c r="AI348" i="1"/>
  <c r="W349" i="1" l="1"/>
  <c r="X348" i="1"/>
  <c r="AJ348" i="1"/>
  <c r="AI349" i="1"/>
  <c r="BH348" i="1"/>
  <c r="BG349" i="1"/>
  <c r="BS349" i="1"/>
  <c r="BT348" i="1"/>
  <c r="K349" i="1"/>
  <c r="L348" i="1"/>
  <c r="AV348" i="1"/>
  <c r="AU349" i="1"/>
  <c r="BG350" i="1" l="1"/>
  <c r="BH349" i="1"/>
  <c r="AU350" i="1"/>
  <c r="AV349" i="1"/>
  <c r="BT349" i="1"/>
  <c r="BS350" i="1"/>
  <c r="L349" i="1"/>
  <c r="K350" i="1"/>
  <c r="AI350" i="1"/>
  <c r="AJ349" i="1"/>
  <c r="W350" i="1"/>
  <c r="X349" i="1"/>
  <c r="L350" i="1" l="1"/>
  <c r="K351" i="1"/>
  <c r="AI351" i="1"/>
  <c r="AJ350" i="1"/>
  <c r="W351" i="1"/>
  <c r="X350" i="1"/>
  <c r="BS351" i="1"/>
  <c r="BT350" i="1"/>
  <c r="AV350" i="1"/>
  <c r="AU351" i="1"/>
  <c r="BG351" i="1"/>
  <c r="BH350" i="1"/>
  <c r="BS352" i="1" l="1"/>
  <c r="BT351" i="1"/>
  <c r="BG352" i="1"/>
  <c r="BH351" i="1"/>
  <c r="K352" i="1"/>
  <c r="L351" i="1"/>
  <c r="AU352" i="1"/>
  <c r="AV351" i="1"/>
  <c r="W352" i="1"/>
  <c r="X351" i="1"/>
  <c r="AI352" i="1"/>
  <c r="AJ351" i="1"/>
  <c r="AV352" i="1" l="1"/>
  <c r="AU353" i="1"/>
  <c r="W353" i="1"/>
  <c r="X352" i="1"/>
  <c r="AJ352" i="1"/>
  <c r="AI353" i="1"/>
  <c r="L352" i="1"/>
  <c r="K353" i="1"/>
  <c r="BH352" i="1"/>
  <c r="BG353" i="1"/>
  <c r="BS353" i="1"/>
  <c r="BT352" i="1"/>
  <c r="AJ353" i="1" l="1"/>
  <c r="AI354" i="1"/>
  <c r="BS354" i="1"/>
  <c r="BT353" i="1"/>
  <c r="K354" i="1"/>
  <c r="L353" i="1"/>
  <c r="AU354" i="1"/>
  <c r="AV353" i="1"/>
  <c r="BG354" i="1"/>
  <c r="BH353" i="1"/>
  <c r="W354" i="1"/>
  <c r="X353" i="1"/>
  <c r="X354" i="1" l="1"/>
  <c r="W355" i="1"/>
  <c r="AU355" i="1"/>
  <c r="AV354" i="1"/>
  <c r="BT354" i="1"/>
  <c r="BS355" i="1"/>
  <c r="BG355" i="1"/>
  <c r="BH354" i="1"/>
  <c r="L354" i="1"/>
  <c r="K355" i="1"/>
  <c r="AJ354" i="1"/>
  <c r="AI355" i="1"/>
  <c r="K356" i="1" l="1"/>
  <c r="L355" i="1"/>
  <c r="BH355" i="1"/>
  <c r="BG356" i="1"/>
  <c r="AV355" i="1"/>
  <c r="AU356" i="1"/>
  <c r="AJ355" i="1"/>
  <c r="AI356" i="1"/>
  <c r="BS356" i="1"/>
  <c r="BT355" i="1"/>
  <c r="W356" i="1"/>
  <c r="X355" i="1"/>
  <c r="AV356" i="1" l="1"/>
  <c r="AU357" i="1"/>
  <c r="BS357" i="1"/>
  <c r="BT356" i="1"/>
  <c r="X356" i="1"/>
  <c r="W357" i="1"/>
  <c r="AI357" i="1"/>
  <c r="AJ356" i="1"/>
  <c r="BG357" i="1"/>
  <c r="BH356" i="1"/>
  <c r="K357" i="1"/>
  <c r="L356" i="1"/>
  <c r="L357" i="1" l="1"/>
  <c r="K358" i="1"/>
  <c r="AJ357" i="1"/>
  <c r="AI358" i="1"/>
  <c r="AU358" i="1"/>
  <c r="AV357" i="1"/>
  <c r="BG358" i="1"/>
  <c r="BH357" i="1"/>
  <c r="W358" i="1"/>
  <c r="X357" i="1"/>
  <c r="BS358" i="1"/>
  <c r="BT357" i="1"/>
  <c r="BG359" i="1" l="1"/>
  <c r="BH358" i="1"/>
  <c r="BT358" i="1"/>
  <c r="BS359" i="1"/>
  <c r="L358" i="1"/>
  <c r="K359" i="1"/>
  <c r="W359" i="1"/>
  <c r="X358" i="1"/>
  <c r="AU359" i="1"/>
  <c r="AV358" i="1"/>
  <c r="AI359" i="1"/>
  <c r="AJ358" i="1"/>
  <c r="X359" i="1" l="1"/>
  <c r="W360" i="1"/>
  <c r="AJ359" i="1"/>
  <c r="AI360" i="1"/>
  <c r="AV359" i="1"/>
  <c r="AU360" i="1"/>
  <c r="L359" i="1"/>
  <c r="K360" i="1"/>
  <c r="BT359" i="1"/>
  <c r="BS360" i="1"/>
  <c r="BH359" i="1"/>
  <c r="BG360" i="1"/>
  <c r="BH360" i="1" l="1"/>
  <c r="BG361" i="1"/>
  <c r="AU361" i="1"/>
  <c r="AV360" i="1"/>
  <c r="BS361" i="1"/>
  <c r="BT360" i="1"/>
  <c r="L360" i="1"/>
  <c r="K361" i="1"/>
  <c r="AJ360" i="1"/>
  <c r="AI361" i="1"/>
  <c r="X360" i="1"/>
  <c r="W361" i="1"/>
  <c r="W362" i="1" l="1"/>
  <c r="X361" i="1"/>
  <c r="L361" i="1"/>
  <c r="K362" i="1"/>
  <c r="BG362" i="1"/>
  <c r="BH361" i="1"/>
  <c r="AI362" i="1"/>
  <c r="AJ361" i="1"/>
  <c r="BT361" i="1"/>
  <c r="BS362" i="1"/>
  <c r="AU362" i="1"/>
  <c r="AV361" i="1"/>
  <c r="AI363" i="1" l="1"/>
  <c r="AJ362" i="1"/>
  <c r="BS363" i="1"/>
  <c r="BT362" i="1"/>
  <c r="BG363" i="1"/>
  <c r="BH362" i="1"/>
  <c r="AU363" i="1"/>
  <c r="AV362" i="1"/>
  <c r="K363" i="1"/>
  <c r="L362" i="1"/>
  <c r="X362" i="1"/>
  <c r="W363" i="1"/>
  <c r="AU364" i="1" l="1"/>
  <c r="AV363" i="1"/>
  <c r="X363" i="1"/>
  <c r="W364" i="1"/>
  <c r="BH363" i="1"/>
  <c r="BG364" i="1"/>
  <c r="L363" i="1"/>
  <c r="K364" i="1"/>
  <c r="BT363" i="1"/>
  <c r="BS364" i="1"/>
  <c r="AJ363" i="1"/>
  <c r="AI364" i="1"/>
  <c r="AI365" i="1" l="1"/>
  <c r="AJ364" i="1"/>
  <c r="K365" i="1"/>
  <c r="L364" i="1"/>
  <c r="BS365" i="1"/>
  <c r="BT364" i="1"/>
  <c r="BH364" i="1"/>
  <c r="BG365" i="1"/>
  <c r="X364" i="1"/>
  <c r="W365" i="1"/>
  <c r="AU365" i="1"/>
  <c r="AV364" i="1"/>
  <c r="AV365" i="1" l="1"/>
  <c r="AU366" i="1"/>
  <c r="BS366" i="1"/>
  <c r="BT365" i="1"/>
  <c r="W366" i="1"/>
  <c r="X365" i="1"/>
  <c r="BG366" i="1"/>
  <c r="BH365" i="1"/>
  <c r="K366" i="1"/>
  <c r="L365" i="1"/>
  <c r="AI366" i="1"/>
  <c r="AJ365" i="1"/>
  <c r="BH366" i="1" l="1"/>
  <c r="BG367" i="1"/>
  <c r="L366" i="1"/>
  <c r="K367" i="1"/>
  <c r="AV366" i="1"/>
  <c r="AU367" i="1"/>
  <c r="AJ366" i="1"/>
  <c r="AI367" i="1"/>
  <c r="X366" i="1"/>
  <c r="W367" i="1"/>
  <c r="BS367" i="1"/>
  <c r="BT366" i="1"/>
  <c r="AI368" i="1" l="1"/>
  <c r="AJ367" i="1"/>
  <c r="W368" i="1"/>
  <c r="X367" i="1"/>
  <c r="BH367" i="1"/>
  <c r="BG368" i="1"/>
  <c r="BS368" i="1"/>
  <c r="BT367" i="1"/>
  <c r="AV367" i="1"/>
  <c r="AU368" i="1"/>
  <c r="L367" i="1"/>
  <c r="K368" i="1"/>
  <c r="K369" i="1" l="1"/>
  <c r="L368" i="1"/>
  <c r="AV368" i="1"/>
  <c r="AU369" i="1"/>
  <c r="BS369" i="1"/>
  <c r="BT368" i="1"/>
  <c r="BG369" i="1"/>
  <c r="BH368" i="1"/>
  <c r="W369" i="1"/>
  <c r="X368" i="1"/>
  <c r="AI369" i="1"/>
  <c r="AJ368" i="1"/>
  <c r="AI370" i="1" l="1"/>
  <c r="AJ369" i="1"/>
  <c r="BS370" i="1"/>
  <c r="BT369" i="1"/>
  <c r="X369" i="1"/>
  <c r="W370" i="1"/>
  <c r="BH369" i="1"/>
  <c r="BG370" i="1"/>
  <c r="AV369" i="1"/>
  <c r="AU370" i="1"/>
  <c r="L369" i="1"/>
  <c r="K370" i="1"/>
  <c r="BG371" i="1" l="1"/>
  <c r="BH370" i="1"/>
  <c r="AU371" i="1"/>
  <c r="AV370" i="1"/>
  <c r="K371" i="1"/>
  <c r="L370" i="1"/>
  <c r="W371" i="1"/>
  <c r="X370" i="1"/>
  <c r="BT370" i="1"/>
  <c r="BS371" i="1"/>
  <c r="AI371" i="1"/>
  <c r="AJ370" i="1"/>
  <c r="X371" i="1" l="1"/>
  <c r="W372" i="1"/>
  <c r="BS372" i="1"/>
  <c r="BT371" i="1"/>
  <c r="AI372" i="1"/>
  <c r="AJ371" i="1"/>
  <c r="K372" i="1"/>
  <c r="L371" i="1"/>
  <c r="AV371" i="1"/>
  <c r="AU372" i="1"/>
  <c r="BG372" i="1"/>
  <c r="BH371" i="1"/>
  <c r="K373" i="1" l="1"/>
  <c r="L372" i="1"/>
  <c r="BH372" i="1"/>
  <c r="BG373" i="1"/>
  <c r="BS373" i="1"/>
  <c r="BT372" i="1"/>
  <c r="AU373" i="1"/>
  <c r="AV372" i="1"/>
  <c r="AI373" i="1"/>
  <c r="AJ372" i="1"/>
  <c r="X372" i="1"/>
  <c r="W373" i="1"/>
  <c r="X373" i="1" l="1"/>
  <c r="W374" i="1"/>
  <c r="AI374" i="1"/>
  <c r="AJ373" i="1"/>
  <c r="BT373" i="1"/>
  <c r="BS374" i="1"/>
  <c r="AU374" i="1"/>
  <c r="AV373" i="1"/>
  <c r="BH373" i="1"/>
  <c r="BG374" i="1"/>
  <c r="K374" i="1"/>
  <c r="L373" i="1"/>
  <c r="BG375" i="1" l="1"/>
  <c r="BH374" i="1"/>
  <c r="AV374" i="1"/>
  <c r="AU375" i="1"/>
  <c r="AI375" i="1"/>
  <c r="AJ374" i="1"/>
  <c r="L374" i="1"/>
  <c r="K375" i="1"/>
  <c r="BS375" i="1"/>
  <c r="BT374" i="1"/>
  <c r="X374" i="1"/>
  <c r="W375" i="1"/>
  <c r="BS376" i="1" l="1"/>
  <c r="BT375" i="1"/>
  <c r="AJ375" i="1"/>
  <c r="AI376" i="1"/>
  <c r="W376" i="1"/>
  <c r="X375" i="1"/>
  <c r="K376" i="1"/>
  <c r="L375" i="1"/>
  <c r="AU376" i="1"/>
  <c r="AV375" i="1"/>
  <c r="BH375" i="1"/>
  <c r="BG376" i="1"/>
  <c r="L33" i="1" l="1"/>
  <c r="L376" i="1"/>
  <c r="K377" i="1"/>
  <c r="L377" i="1" s="1"/>
  <c r="BH376" i="1"/>
  <c r="BG377" i="1"/>
  <c r="AV376" i="1"/>
  <c r="AU377" i="1"/>
  <c r="X376" i="1"/>
  <c r="W377" i="1"/>
  <c r="AI377" i="1"/>
  <c r="AJ376" i="1"/>
  <c r="BS377" i="1"/>
  <c r="BT376" i="1"/>
  <c r="L28" i="1" l="1"/>
  <c r="AU378" i="1"/>
  <c r="AV377" i="1"/>
  <c r="BT377" i="1"/>
  <c r="BS378" i="1"/>
  <c r="W378" i="1"/>
  <c r="X377" i="1"/>
  <c r="AJ377" i="1"/>
  <c r="AI378" i="1"/>
  <c r="BH377" i="1"/>
  <c r="BG378" i="1"/>
  <c r="W379" i="1" l="1"/>
  <c r="X378" i="1"/>
  <c r="BH378" i="1"/>
  <c r="BG379" i="1"/>
  <c r="AI379" i="1"/>
  <c r="AJ378" i="1"/>
  <c r="BS379" i="1"/>
  <c r="BT378" i="1"/>
  <c r="AU379" i="1"/>
  <c r="AV378" i="1"/>
  <c r="AI380" i="1" l="1"/>
  <c r="AJ379" i="1"/>
  <c r="AV379" i="1"/>
  <c r="AU380" i="1"/>
  <c r="BS380" i="1"/>
  <c r="BT380" i="1" s="1"/>
  <c r="BT379" i="1"/>
  <c r="BH379" i="1"/>
  <c r="BG380" i="1"/>
  <c r="W380" i="1"/>
  <c r="X379" i="1"/>
  <c r="X380" i="1" l="1"/>
  <c r="W381" i="1"/>
  <c r="BH380" i="1"/>
  <c r="BG381" i="1"/>
  <c r="AV380" i="1"/>
  <c r="AU381" i="1"/>
  <c r="AJ380" i="1"/>
  <c r="AI381" i="1"/>
  <c r="BT33" i="1"/>
  <c r="BT28" i="1" s="1"/>
  <c r="AJ381" i="1" l="1"/>
  <c r="AI382" i="1"/>
  <c r="AU382" i="1"/>
  <c r="AV381" i="1"/>
  <c r="X381" i="1"/>
  <c r="W382" i="1"/>
  <c r="BG382" i="1"/>
  <c r="BH381" i="1"/>
  <c r="BG383" i="1" l="1"/>
  <c r="BH382" i="1"/>
  <c r="AU383" i="1"/>
  <c r="AV382" i="1"/>
  <c r="X382" i="1"/>
  <c r="W383" i="1"/>
  <c r="AI383" i="1"/>
  <c r="AJ382" i="1"/>
  <c r="AJ383" i="1" l="1"/>
  <c r="AI384" i="1"/>
  <c r="W384" i="1"/>
  <c r="X383" i="1"/>
  <c r="AU384" i="1"/>
  <c r="AV383" i="1"/>
  <c r="BG384" i="1"/>
  <c r="BH383" i="1"/>
  <c r="BG385" i="1" l="1"/>
  <c r="BH384" i="1"/>
  <c r="W385" i="1"/>
  <c r="X384" i="1"/>
  <c r="AU385" i="1"/>
  <c r="AV384" i="1"/>
  <c r="AJ384" i="1"/>
  <c r="AI385" i="1"/>
  <c r="AJ385" i="1" l="1"/>
  <c r="AI386" i="1"/>
  <c r="AU386" i="1"/>
  <c r="AV385" i="1"/>
  <c r="X385" i="1"/>
  <c r="W386" i="1"/>
  <c r="BH385" i="1"/>
  <c r="BG386" i="1"/>
  <c r="BG387" i="1" l="1"/>
  <c r="BH386" i="1"/>
  <c r="AU387" i="1"/>
  <c r="AV386" i="1"/>
  <c r="X386" i="1"/>
  <c r="W387" i="1"/>
  <c r="AJ386" i="1"/>
  <c r="AI387" i="1"/>
  <c r="AI388" i="1" l="1"/>
  <c r="AJ387" i="1"/>
  <c r="W388" i="1"/>
  <c r="X387" i="1"/>
  <c r="AU388" i="1"/>
  <c r="AV387" i="1"/>
  <c r="BG388" i="1"/>
  <c r="BH387" i="1"/>
  <c r="BG389" i="1" l="1"/>
  <c r="BH388" i="1"/>
  <c r="AU389" i="1"/>
  <c r="AV388" i="1"/>
  <c r="W389" i="1"/>
  <c r="X388" i="1"/>
  <c r="AI389" i="1"/>
  <c r="AJ388" i="1"/>
  <c r="X389" i="1" l="1"/>
  <c r="W390" i="1"/>
  <c r="AJ389" i="1"/>
  <c r="AI390" i="1"/>
  <c r="AV389" i="1"/>
  <c r="AU390" i="1"/>
  <c r="BG390" i="1"/>
  <c r="BH389" i="1"/>
  <c r="BG391" i="1" l="1"/>
  <c r="BH390" i="1"/>
  <c r="AV390" i="1"/>
  <c r="AU391" i="1"/>
  <c r="AJ390" i="1"/>
  <c r="AI391" i="1"/>
  <c r="W391" i="1"/>
  <c r="X390" i="1"/>
  <c r="X391" i="1" l="1"/>
  <c r="W392" i="1"/>
  <c r="AI392" i="1"/>
  <c r="AJ391" i="1"/>
  <c r="AU392" i="1"/>
  <c r="AV391" i="1"/>
  <c r="BH391" i="1"/>
  <c r="BG392" i="1"/>
  <c r="BH392" i="1" l="1"/>
  <c r="BG393" i="1"/>
  <c r="AJ392" i="1"/>
  <c r="AI393" i="1"/>
  <c r="AV392" i="1"/>
  <c r="AU393" i="1"/>
  <c r="X392" i="1"/>
  <c r="W393" i="1"/>
  <c r="X393" i="1" l="1"/>
  <c r="W394" i="1"/>
  <c r="AU394" i="1"/>
  <c r="AV393" i="1"/>
  <c r="AI394" i="1"/>
  <c r="AJ393" i="1"/>
  <c r="BG394" i="1"/>
  <c r="BH393" i="1"/>
  <c r="BG395" i="1" l="1"/>
  <c r="BH394" i="1"/>
  <c r="AU395" i="1"/>
  <c r="AV394" i="1"/>
  <c r="AI395" i="1"/>
  <c r="AJ394" i="1"/>
  <c r="X394" i="1"/>
  <c r="W395" i="1"/>
  <c r="W396" i="1" l="1"/>
  <c r="X395" i="1"/>
  <c r="AI396" i="1"/>
  <c r="AJ395" i="1"/>
  <c r="AU396" i="1"/>
  <c r="AV395" i="1"/>
  <c r="BG396" i="1"/>
  <c r="BH395" i="1"/>
  <c r="BH396" i="1" l="1"/>
  <c r="BH33" i="1" s="1"/>
  <c r="BH28" i="1" s="1"/>
  <c r="BG397" i="1"/>
  <c r="BH397" i="1" s="1"/>
  <c r="AU397" i="1"/>
  <c r="AV396" i="1"/>
  <c r="AJ396" i="1"/>
  <c r="AI397" i="1"/>
  <c r="X396" i="1"/>
  <c r="W397" i="1"/>
  <c r="X397" i="1" l="1"/>
  <c r="W398" i="1"/>
  <c r="X398" i="1" s="1"/>
  <c r="AU398" i="1"/>
  <c r="AV397" i="1"/>
  <c r="AJ397" i="1"/>
  <c r="AI398" i="1"/>
  <c r="X33" i="1"/>
  <c r="X28" i="1" l="1"/>
  <c r="AU399" i="1"/>
  <c r="AV398" i="1"/>
  <c r="AI399" i="1"/>
  <c r="AJ398" i="1"/>
  <c r="AI400" i="1" l="1"/>
  <c r="AJ399" i="1"/>
  <c r="AU400" i="1"/>
  <c r="AV399" i="1"/>
  <c r="AV400" i="1" l="1"/>
  <c r="AV33" i="1" s="1"/>
  <c r="AV28" i="1" s="1"/>
  <c r="AU401" i="1"/>
  <c r="AV401" i="1" s="1"/>
  <c r="AI401" i="1"/>
  <c r="AJ401" i="1" s="1"/>
  <c r="AJ400" i="1"/>
  <c r="AJ33" i="1" s="1"/>
  <c r="J6" i="1" s="1"/>
  <c r="AJ28" i="1" l="1"/>
  <c r="K6" i="1" s="1"/>
</calcChain>
</file>

<file path=xl/sharedStrings.xml><?xml version="1.0" encoding="utf-8"?>
<sst xmlns="http://schemas.openxmlformats.org/spreadsheetml/2006/main" count="3698" uniqueCount="2209">
  <si>
    <t>Date</t>
  </si>
  <si>
    <t>kWh</t>
  </si>
  <si>
    <t>Time</t>
  </si>
  <si>
    <t>Float</t>
  </si>
  <si>
    <t>(h:m)</t>
  </si>
  <si>
    <t>High</t>
  </si>
  <si>
    <t>Power</t>
  </si>
  <si>
    <t>Temp</t>
  </si>
  <si>
    <t>Vin</t>
  </si>
  <si>
    <t>Vbatt</t>
  </si>
  <si>
    <t>12/31/2021</t>
  </si>
  <si>
    <t>23:59</t>
  </si>
  <si>
    <t>00:00</t>
  </si>
  <si>
    <t>12/30/2021</t>
  </si>
  <si>
    <t>12/29/2021</t>
  </si>
  <si>
    <t>12/28/2021</t>
  </si>
  <si>
    <t>12/27/2021</t>
  </si>
  <si>
    <t>12/26/2021</t>
  </si>
  <si>
    <t>12/25/2021</t>
  </si>
  <si>
    <t>12/24/2021</t>
  </si>
  <si>
    <t>12/23/2021</t>
  </si>
  <si>
    <t>12/22/2021</t>
  </si>
  <si>
    <t>12/21/2021</t>
  </si>
  <si>
    <t>12/20/2021</t>
  </si>
  <si>
    <t>12/19/2021</t>
  </si>
  <si>
    <t>12/18/2021</t>
  </si>
  <si>
    <t>12/17/2021</t>
  </si>
  <si>
    <t>12/16/2021</t>
  </si>
  <si>
    <t>12/15/2021</t>
  </si>
  <si>
    <t>12/14/2021</t>
  </si>
  <si>
    <t>12/13/2021</t>
  </si>
  <si>
    <t>12/12/2021</t>
  </si>
  <si>
    <t>12/11/2021</t>
  </si>
  <si>
    <t>12/10/2021</t>
  </si>
  <si>
    <t>12/9/2021</t>
  </si>
  <si>
    <t>12/8/2021</t>
  </si>
  <si>
    <t>12/7/2021</t>
  </si>
  <si>
    <t>12/6/2021</t>
  </si>
  <si>
    <t>12/5/2021</t>
  </si>
  <si>
    <t>12/4/2021</t>
  </si>
  <si>
    <t>12/3/2021</t>
  </si>
  <si>
    <t>12/2/2021</t>
  </si>
  <si>
    <t>12/1/2021</t>
  </si>
  <si>
    <t>11/30/2021</t>
  </si>
  <si>
    <t>11/29/2021</t>
  </si>
  <si>
    <t>11/28/2021</t>
  </si>
  <si>
    <t>11/27/2021</t>
  </si>
  <si>
    <t>11/26/2021</t>
  </si>
  <si>
    <t>11/25/2021</t>
  </si>
  <si>
    <t>11/24/2021</t>
  </si>
  <si>
    <t>11/23/2021</t>
  </si>
  <si>
    <t>11/22/2021</t>
  </si>
  <si>
    <t>11/21/2021</t>
  </si>
  <si>
    <t>11/20/2021</t>
  </si>
  <si>
    <t>11/19/2021</t>
  </si>
  <si>
    <t>11/18/2021</t>
  </si>
  <si>
    <t>11/17/2021</t>
  </si>
  <si>
    <t>11/16/2021</t>
  </si>
  <si>
    <t>11/15/2021</t>
  </si>
  <si>
    <t>11/14/2021</t>
  </si>
  <si>
    <t>11/13/2021</t>
  </si>
  <si>
    <t>11/12/2021</t>
  </si>
  <si>
    <t>11/11/2021</t>
  </si>
  <si>
    <t>11/10/2021</t>
  </si>
  <si>
    <t>11/9/2021</t>
  </si>
  <si>
    <t>11/8/2021</t>
  </si>
  <si>
    <t>11/7/2021</t>
  </si>
  <si>
    <t>11/6/2021</t>
  </si>
  <si>
    <t>11/5/2021</t>
  </si>
  <si>
    <t>11/4/2021</t>
  </si>
  <si>
    <t>11/3/2021</t>
  </si>
  <si>
    <t>11/2/2021</t>
  </si>
  <si>
    <t>11/1/2021</t>
  </si>
  <si>
    <t>10/31/2021</t>
  </si>
  <si>
    <t>10/30/2021</t>
  </si>
  <si>
    <t>10/29/2021</t>
  </si>
  <si>
    <t>10/28/2021</t>
  </si>
  <si>
    <t>10/27/2021</t>
  </si>
  <si>
    <t>10/26/2021</t>
  </si>
  <si>
    <t>10/25/2021</t>
  </si>
  <si>
    <t>10/24/2021</t>
  </si>
  <si>
    <t>10/23/2021</t>
  </si>
  <si>
    <t>10/22/2021</t>
  </si>
  <si>
    <t>10/21/2021</t>
  </si>
  <si>
    <t>10/20/2021</t>
  </si>
  <si>
    <t>10/19/2021</t>
  </si>
  <si>
    <t>10/18/2021</t>
  </si>
  <si>
    <t>10/17/2021</t>
  </si>
  <si>
    <t>10/16/2021</t>
  </si>
  <si>
    <t>10/15/2021</t>
  </si>
  <si>
    <t>10/14/2021</t>
  </si>
  <si>
    <t>10/13/2021</t>
  </si>
  <si>
    <t>10/12/2021</t>
  </si>
  <si>
    <t>10/11/2021</t>
  </si>
  <si>
    <t>10/10/2021</t>
  </si>
  <si>
    <t>10/9/2021</t>
  </si>
  <si>
    <t>10/8/2021</t>
  </si>
  <si>
    <t>10/7/2021</t>
  </si>
  <si>
    <t>10/6/2021</t>
  </si>
  <si>
    <t>10/5/2021</t>
  </si>
  <si>
    <t>10/4/2021</t>
  </si>
  <si>
    <t>10/3/2021</t>
  </si>
  <si>
    <t>10/2/2021</t>
  </si>
  <si>
    <t>10/1/2021</t>
  </si>
  <si>
    <t>9/30/2021</t>
  </si>
  <si>
    <t>9/29/2021</t>
  </si>
  <si>
    <t>9/28/2021</t>
  </si>
  <si>
    <t>9/27/2021</t>
  </si>
  <si>
    <t>9/26/2021</t>
  </si>
  <si>
    <t>9/25/2021</t>
  </si>
  <si>
    <t>9/24/2021</t>
  </si>
  <si>
    <t>9/23/2021</t>
  </si>
  <si>
    <t>9/22/2021</t>
  </si>
  <si>
    <t>9/21/2021</t>
  </si>
  <si>
    <t>9/20/2021</t>
  </si>
  <si>
    <t>9/19/2021</t>
  </si>
  <si>
    <t>9/18/2021</t>
  </si>
  <si>
    <t>9/17/2021</t>
  </si>
  <si>
    <t>9/16/2021</t>
  </si>
  <si>
    <t>9/15/2021</t>
  </si>
  <si>
    <t>9/14/2021</t>
  </si>
  <si>
    <t>9/13/2021</t>
  </si>
  <si>
    <t>9/12/2021</t>
  </si>
  <si>
    <t>9/11/2021</t>
  </si>
  <si>
    <t>9/10/2021</t>
  </si>
  <si>
    <t>9/9/2021</t>
  </si>
  <si>
    <t>9/8/2021</t>
  </si>
  <si>
    <t>9/7/2021</t>
  </si>
  <si>
    <t>9/6/2021</t>
  </si>
  <si>
    <t>9/5/2021</t>
  </si>
  <si>
    <t>9/3/2021</t>
  </si>
  <si>
    <t>9/2/2021</t>
  </si>
  <si>
    <t>9/1/2021</t>
  </si>
  <si>
    <t>8/31/2021</t>
  </si>
  <si>
    <t>8/30/2021</t>
  </si>
  <si>
    <t>8/29/2021</t>
  </si>
  <si>
    <t>8/28/2021</t>
  </si>
  <si>
    <t>8/27/2021</t>
  </si>
  <si>
    <t>8/26/2021</t>
  </si>
  <si>
    <t>8/25/2021</t>
  </si>
  <si>
    <t>8/24/2021</t>
  </si>
  <si>
    <t>8/23/2021</t>
  </si>
  <si>
    <t>8/22/2021</t>
  </si>
  <si>
    <t>8/21/2021</t>
  </si>
  <si>
    <t>8/20/2021</t>
  </si>
  <si>
    <t>8/19/2021</t>
  </si>
  <si>
    <t>8/18/2021</t>
  </si>
  <si>
    <t>8/17/2021</t>
  </si>
  <si>
    <t>8/16/2021</t>
  </si>
  <si>
    <t>8/15/2021</t>
  </si>
  <si>
    <t>8/14/2021</t>
  </si>
  <si>
    <t>8/13/2021</t>
  </si>
  <si>
    <t>8/12/2021</t>
  </si>
  <si>
    <t>8/11/2021</t>
  </si>
  <si>
    <t>8/10/2021</t>
  </si>
  <si>
    <t>8/9/2021</t>
  </si>
  <si>
    <t>8/8/2021</t>
  </si>
  <si>
    <t>8/7/2021</t>
  </si>
  <si>
    <t>8/6/2021</t>
  </si>
  <si>
    <t>8/5/2021</t>
  </si>
  <si>
    <t>8/4/2021</t>
  </si>
  <si>
    <t>8/3/2021</t>
  </si>
  <si>
    <t>8/2/2021</t>
  </si>
  <si>
    <t>8/1/2021</t>
  </si>
  <si>
    <t>7/31/2021</t>
  </si>
  <si>
    <t>7/30/2021</t>
  </si>
  <si>
    <t>7/29/2021</t>
  </si>
  <si>
    <t>7/28/2021</t>
  </si>
  <si>
    <t>7/27/2021</t>
  </si>
  <si>
    <t>7/26/2021</t>
  </si>
  <si>
    <t>7/25/2021</t>
  </si>
  <si>
    <t>7/24/2021</t>
  </si>
  <si>
    <t>7/23/2021</t>
  </si>
  <si>
    <t>00:35</t>
  </si>
  <si>
    <t>7/22/2021</t>
  </si>
  <si>
    <t>7/21/2021</t>
  </si>
  <si>
    <t>7/20/2021</t>
  </si>
  <si>
    <t>7/19/2021</t>
  </si>
  <si>
    <t>7/18/2021</t>
  </si>
  <si>
    <t>7/17/2021</t>
  </si>
  <si>
    <t>7/16/2021</t>
  </si>
  <si>
    <t>7/15/2021</t>
  </si>
  <si>
    <t>7/14/2021</t>
  </si>
  <si>
    <t>7/13/2021</t>
  </si>
  <si>
    <t>7/12/2021</t>
  </si>
  <si>
    <t>7/11/2021</t>
  </si>
  <si>
    <t>7/10/2021</t>
  </si>
  <si>
    <t>7/9/2021</t>
  </si>
  <si>
    <t>7/8/2021</t>
  </si>
  <si>
    <t>7/7/2021</t>
  </si>
  <si>
    <t>7/6/2021</t>
  </si>
  <si>
    <t>7/5/2021</t>
  </si>
  <si>
    <t>7/4/2021</t>
  </si>
  <si>
    <t>7/3/2021</t>
  </si>
  <si>
    <t>7/2/2021</t>
  </si>
  <si>
    <t>7/1/2021</t>
  </si>
  <si>
    <t>6/30/2021</t>
  </si>
  <si>
    <t>6/29/2021</t>
  </si>
  <si>
    <t>6/28/2021</t>
  </si>
  <si>
    <t>6/27/2021</t>
  </si>
  <si>
    <t>6/26/2021</t>
  </si>
  <si>
    <t>6/25/2021</t>
  </si>
  <si>
    <t>6/24/2021</t>
  </si>
  <si>
    <t>6/23/2021</t>
  </si>
  <si>
    <t>6/22/2021</t>
  </si>
  <si>
    <t>6/21/2021</t>
  </si>
  <si>
    <t>6/20/2021</t>
  </si>
  <si>
    <t>6/19/2021</t>
  </si>
  <si>
    <t>6/18/2021</t>
  </si>
  <si>
    <t>6/17/2021</t>
  </si>
  <si>
    <t>6/16/2021</t>
  </si>
  <si>
    <t>6/15/2021</t>
  </si>
  <si>
    <t>6/14/2021</t>
  </si>
  <si>
    <t>6/13/2021</t>
  </si>
  <si>
    <t>6/12/2021</t>
  </si>
  <si>
    <t>6/11/2021</t>
  </si>
  <si>
    <t>6/10/2021</t>
  </si>
  <si>
    <t>6/9/2021</t>
  </si>
  <si>
    <t>6/8/2021</t>
  </si>
  <si>
    <t>6/7/2021</t>
  </si>
  <si>
    <t>6/6/2021</t>
  </si>
  <si>
    <t>6/5/2021</t>
  </si>
  <si>
    <t>6/4/2021</t>
  </si>
  <si>
    <t>6/3/2021</t>
  </si>
  <si>
    <t>6/2/2021</t>
  </si>
  <si>
    <t>6/1/2021</t>
  </si>
  <si>
    <t>5/31/2021</t>
  </si>
  <si>
    <t>5/30/2021</t>
  </si>
  <si>
    <t>5/29/2021</t>
  </si>
  <si>
    <t>5/28/2021</t>
  </si>
  <si>
    <t>5/27/2021</t>
  </si>
  <si>
    <t>5/26/2021</t>
  </si>
  <si>
    <t>5/25/2021</t>
  </si>
  <si>
    <t>5/24/2021</t>
  </si>
  <si>
    <t>5/23/2021</t>
  </si>
  <si>
    <t>5/22/2021</t>
  </si>
  <si>
    <t>5/21/2021</t>
  </si>
  <si>
    <t>5/20/2021</t>
  </si>
  <si>
    <t>5/19/2021</t>
  </si>
  <si>
    <t>5/18/2021</t>
  </si>
  <si>
    <t>5/17/2021</t>
  </si>
  <si>
    <t>5/16/2021</t>
  </si>
  <si>
    <t>5/15/2021</t>
  </si>
  <si>
    <t>5/14/2021</t>
  </si>
  <si>
    <t>5/13/2021</t>
  </si>
  <si>
    <t>5/12/2021</t>
  </si>
  <si>
    <t>00:50</t>
  </si>
  <si>
    <t>5/11/2021</t>
  </si>
  <si>
    <t>5/10/2021</t>
  </si>
  <si>
    <t>5/9/2021</t>
  </si>
  <si>
    <t>5/8/2021</t>
  </si>
  <si>
    <t>01:17</t>
  </si>
  <si>
    <t>5/7/2021</t>
  </si>
  <si>
    <t>00:53</t>
  </si>
  <si>
    <t>5/6/2021</t>
  </si>
  <si>
    <t>00:07</t>
  </si>
  <si>
    <t>5/5/2021</t>
  </si>
  <si>
    <t>5/4/2021</t>
  </si>
  <si>
    <t>5/3/2021</t>
  </si>
  <si>
    <t>5/2/2021</t>
  </si>
  <si>
    <t>5/1/2021</t>
  </si>
  <si>
    <t>4/30/2021</t>
  </si>
  <si>
    <t>00:47</t>
  </si>
  <si>
    <t>4/29/2021</t>
  </si>
  <si>
    <t>4/28/2021</t>
  </si>
  <si>
    <t>4/27/2021</t>
  </si>
  <si>
    <t>4/26/2021</t>
  </si>
  <si>
    <t>4/25/2021</t>
  </si>
  <si>
    <t>4/24/2021</t>
  </si>
  <si>
    <t>4/23/2021</t>
  </si>
  <si>
    <t>4/22/2021</t>
  </si>
  <si>
    <t>4/21/2021</t>
  </si>
  <si>
    <t>4/20/2021</t>
  </si>
  <si>
    <t>4/19/2021</t>
  </si>
  <si>
    <t>4/18/2021</t>
  </si>
  <si>
    <t>4/17/2021</t>
  </si>
  <si>
    <t>4/16/2021</t>
  </si>
  <si>
    <t>4/15/2021</t>
  </si>
  <si>
    <t>4/14/2021</t>
  </si>
  <si>
    <t>4/13/2021</t>
  </si>
  <si>
    <t>4/12/2021</t>
  </si>
  <si>
    <t>4/11/2021</t>
  </si>
  <si>
    <t>4/10/2021</t>
  </si>
  <si>
    <t>4/9/2021</t>
  </si>
  <si>
    <t>4/8/2021</t>
  </si>
  <si>
    <t>4/7/2021</t>
  </si>
  <si>
    <t>4/6/2021</t>
  </si>
  <si>
    <t>4/5/2021</t>
  </si>
  <si>
    <t>4/4/2021</t>
  </si>
  <si>
    <t>4/3/2021</t>
  </si>
  <si>
    <t>4/2/2021</t>
  </si>
  <si>
    <t>4/1/2021</t>
  </si>
  <si>
    <t>3/31/2021</t>
  </si>
  <si>
    <t>3/30/2021</t>
  </si>
  <si>
    <t>3/29/2021</t>
  </si>
  <si>
    <t>3/28/2021</t>
  </si>
  <si>
    <t>3/27/2021</t>
  </si>
  <si>
    <t>3/26/2021</t>
  </si>
  <si>
    <t>3/25/2021</t>
  </si>
  <si>
    <t>3/24/2021</t>
  </si>
  <si>
    <t>3/23/2021</t>
  </si>
  <si>
    <t>3/22/2021</t>
  </si>
  <si>
    <t>3/21/2021</t>
  </si>
  <si>
    <t>3/20/2021</t>
  </si>
  <si>
    <t>3/19/2021</t>
  </si>
  <si>
    <t>3/18/2021</t>
  </si>
  <si>
    <t>3/17/2021</t>
  </si>
  <si>
    <t>3/16/2021</t>
  </si>
  <si>
    <t>3/15/2021</t>
  </si>
  <si>
    <t>3/14/2021</t>
  </si>
  <si>
    <t>3/13/2021</t>
  </si>
  <si>
    <t>3/12/2021</t>
  </si>
  <si>
    <t>3/11/2021</t>
  </si>
  <si>
    <t>3/10/2021</t>
  </si>
  <si>
    <t>3/9/2021</t>
  </si>
  <si>
    <t>3/8/2021</t>
  </si>
  <si>
    <t>3/7/2021</t>
  </si>
  <si>
    <t>00:20</t>
  </si>
  <si>
    <t>3/6/2021</t>
  </si>
  <si>
    <t>3/5/2021</t>
  </si>
  <si>
    <t>3/4/2021</t>
  </si>
  <si>
    <t>3/3/2021</t>
  </si>
  <si>
    <t>3/2/2021</t>
  </si>
  <si>
    <t>3/1/2021</t>
  </si>
  <si>
    <t>2/28/2021</t>
  </si>
  <si>
    <t>2/27/2021</t>
  </si>
  <si>
    <t>2/26/2021</t>
  </si>
  <si>
    <t>2/25/2021</t>
  </si>
  <si>
    <t>2/24/2021</t>
  </si>
  <si>
    <t>2/23/2021</t>
  </si>
  <si>
    <t>2/22/2021</t>
  </si>
  <si>
    <t>01:37</t>
  </si>
  <si>
    <t>2/21/2021</t>
  </si>
  <si>
    <t>2/20/2021</t>
  </si>
  <si>
    <t>2/19/2021</t>
  </si>
  <si>
    <t>2/18/2021</t>
  </si>
  <si>
    <t>2/17/2021</t>
  </si>
  <si>
    <t>2/16/2021</t>
  </si>
  <si>
    <t>2/15/2021</t>
  </si>
  <si>
    <t>00:28</t>
  </si>
  <si>
    <t>2/14/2021</t>
  </si>
  <si>
    <t>2/13/2021</t>
  </si>
  <si>
    <t>2/12/2021</t>
  </si>
  <si>
    <t>2/11/2021</t>
  </si>
  <si>
    <t>2/10/2021</t>
  </si>
  <si>
    <t>2/9/2021</t>
  </si>
  <si>
    <t>2/8/2021</t>
  </si>
  <si>
    <t>2/7/2021</t>
  </si>
  <si>
    <t>2/6/2021</t>
  </si>
  <si>
    <t>2/5/2021</t>
  </si>
  <si>
    <t>2/4/2021</t>
  </si>
  <si>
    <t>2/3/2021</t>
  </si>
  <si>
    <t>2/2/2021</t>
  </si>
  <si>
    <t>2/1/2021</t>
  </si>
  <si>
    <t>1/31/2021</t>
  </si>
  <si>
    <t>1/30/2021</t>
  </si>
  <si>
    <t>1/29/2021</t>
  </si>
  <si>
    <t>1/28/2021</t>
  </si>
  <si>
    <t>1/27/2021</t>
  </si>
  <si>
    <t>1/26/2021</t>
  </si>
  <si>
    <t>1/25/2021</t>
  </si>
  <si>
    <t>1/24/2021</t>
  </si>
  <si>
    <t>1/23/2021</t>
  </si>
  <si>
    <t>1/22/2021</t>
  </si>
  <si>
    <t>1/21/2021</t>
  </si>
  <si>
    <t>12/30/2020</t>
  </si>
  <si>
    <t>12/29/2020</t>
  </si>
  <si>
    <t>12/28/2020</t>
  </si>
  <si>
    <t>12/27/2020</t>
  </si>
  <si>
    <t>12/26/2020</t>
  </si>
  <si>
    <t>12/25/2020</t>
  </si>
  <si>
    <t>12/24/2020</t>
  </si>
  <si>
    <t>12/23/2020</t>
  </si>
  <si>
    <t>12/22/2020</t>
  </si>
  <si>
    <t>12/21/2020</t>
  </si>
  <si>
    <t>12/20/2020</t>
  </si>
  <si>
    <t>12/19/2020</t>
  </si>
  <si>
    <t>12/18/2020</t>
  </si>
  <si>
    <t>12/17/2020</t>
  </si>
  <si>
    <t>12/16/2020</t>
  </si>
  <si>
    <t>12/15/2020</t>
  </si>
  <si>
    <t>12/14/2020</t>
  </si>
  <si>
    <t>12/13/2020</t>
  </si>
  <si>
    <t>12/12/2020</t>
  </si>
  <si>
    <t>12/11/2020</t>
  </si>
  <si>
    <t>12/10/2020</t>
  </si>
  <si>
    <t>12/9/2020</t>
  </si>
  <si>
    <t>12/8/2020</t>
  </si>
  <si>
    <t>12/7/2020</t>
  </si>
  <si>
    <t>12/6/2020</t>
  </si>
  <si>
    <t>12/5/2020</t>
  </si>
  <si>
    <t>12/4/2020</t>
  </si>
  <si>
    <t>12/3/2020</t>
  </si>
  <si>
    <t>12/2/2020</t>
  </si>
  <si>
    <t>12/1/2020</t>
  </si>
  <si>
    <t>11/30/2020</t>
  </si>
  <si>
    <t>11/29/2020</t>
  </si>
  <si>
    <t>11/28/2020</t>
  </si>
  <si>
    <t>11/27/2020</t>
  </si>
  <si>
    <t>11/26/2020</t>
  </si>
  <si>
    <t>11/25/2020</t>
  </si>
  <si>
    <t>11/24/2020</t>
  </si>
  <si>
    <t>11/23/2020</t>
  </si>
  <si>
    <t>11/22/2020</t>
  </si>
  <si>
    <t>11/21/2020</t>
  </si>
  <si>
    <t>11/20/2020</t>
  </si>
  <si>
    <t>11/19/2020</t>
  </si>
  <si>
    <t>11/18/2020</t>
  </si>
  <si>
    <t>11/17/2020</t>
  </si>
  <si>
    <t>11/16/2020</t>
  </si>
  <si>
    <t>11/15/2020</t>
  </si>
  <si>
    <t>11/14/2020</t>
  </si>
  <si>
    <t>11/13/2020</t>
  </si>
  <si>
    <t>11/12/2020</t>
  </si>
  <si>
    <t>11/11/2020</t>
  </si>
  <si>
    <t>11/10/2020</t>
  </si>
  <si>
    <t>11/9/2020</t>
  </si>
  <si>
    <t>11/8/2020</t>
  </si>
  <si>
    <t>11/7/2020</t>
  </si>
  <si>
    <t>11/6/2020</t>
  </si>
  <si>
    <t>11/5/2020</t>
  </si>
  <si>
    <t>11/4/2020</t>
  </si>
  <si>
    <t>11/3/2020</t>
  </si>
  <si>
    <t>11/2/2020</t>
  </si>
  <si>
    <t>11/1/2020</t>
  </si>
  <si>
    <t>10/31/2020</t>
  </si>
  <si>
    <t>10/30/2020</t>
  </si>
  <si>
    <t>10/29/2020</t>
  </si>
  <si>
    <t>10/28/2020</t>
  </si>
  <si>
    <t>10/27/2020</t>
  </si>
  <si>
    <t>10/26/2020</t>
  </si>
  <si>
    <t>10/25/2020</t>
  </si>
  <si>
    <t>10/24/2020</t>
  </si>
  <si>
    <t>10/23/2020</t>
  </si>
  <si>
    <t>10/22/2020</t>
  </si>
  <si>
    <t>10/21/2020</t>
  </si>
  <si>
    <t>10/20/2020</t>
  </si>
  <si>
    <t>10/19/2020</t>
  </si>
  <si>
    <t>10/18/2020</t>
  </si>
  <si>
    <t>10/17/2020</t>
  </si>
  <si>
    <t>10/16/2020</t>
  </si>
  <si>
    <t>10/15/2020</t>
  </si>
  <si>
    <t>10/14/2020</t>
  </si>
  <si>
    <t>10/13/2020</t>
  </si>
  <si>
    <t>10/12/2020</t>
  </si>
  <si>
    <t>10/11/2020</t>
  </si>
  <si>
    <t>10/10/2020</t>
  </si>
  <si>
    <t>10/9/2020</t>
  </si>
  <si>
    <t>10/8/2020</t>
  </si>
  <si>
    <t>10/7/2020</t>
  </si>
  <si>
    <t>10/6/2020</t>
  </si>
  <si>
    <t>10/5/2020</t>
  </si>
  <si>
    <t>10/4/2020</t>
  </si>
  <si>
    <t>00:02</t>
  </si>
  <si>
    <t>10/3/2020</t>
  </si>
  <si>
    <t>10/2/2020</t>
  </si>
  <si>
    <t>10/1/2020</t>
  </si>
  <si>
    <t>9/30/2020</t>
  </si>
  <si>
    <t>9/29/2020</t>
  </si>
  <si>
    <t>9/28/2020</t>
  </si>
  <si>
    <t>9/27/2020</t>
  </si>
  <si>
    <t>9/26/2020</t>
  </si>
  <si>
    <t>9/25/2020</t>
  </si>
  <si>
    <t>9/24/2020</t>
  </si>
  <si>
    <t>9/23/2020</t>
  </si>
  <si>
    <t>9/22/2020</t>
  </si>
  <si>
    <t>9/21/2020</t>
  </si>
  <si>
    <t>9/20/2020</t>
  </si>
  <si>
    <t>9/19/2020</t>
  </si>
  <si>
    <t>9/18/2020</t>
  </si>
  <si>
    <t>9/17/2020</t>
  </si>
  <si>
    <t>9/16/2020</t>
  </si>
  <si>
    <t>9/15/2020</t>
  </si>
  <si>
    <t>9/14/2020</t>
  </si>
  <si>
    <t>9/13/2020</t>
  </si>
  <si>
    <t>9/12/2020</t>
  </si>
  <si>
    <t>9/11/2020</t>
  </si>
  <si>
    <t>9/10/2020</t>
  </si>
  <si>
    <t>9/9/2020</t>
  </si>
  <si>
    <t>9/8/2020</t>
  </si>
  <si>
    <t>9/7/2020</t>
  </si>
  <si>
    <t>9/6/2020</t>
  </si>
  <si>
    <t>9/5/2020</t>
  </si>
  <si>
    <t>9/4/2020</t>
  </si>
  <si>
    <t>9/3/2020</t>
  </si>
  <si>
    <t>9/2/2020</t>
  </si>
  <si>
    <t>9/1/2020</t>
  </si>
  <si>
    <t>8/31/2020</t>
  </si>
  <si>
    <t>8/30/2020</t>
  </si>
  <si>
    <t>8/29/2020</t>
  </si>
  <si>
    <t>8/28/2020</t>
  </si>
  <si>
    <t>8/27/2020</t>
  </si>
  <si>
    <t>8/26/2020</t>
  </si>
  <si>
    <t>8/25/2020</t>
  </si>
  <si>
    <t>8/24/2020</t>
  </si>
  <si>
    <t>8/23/2020</t>
  </si>
  <si>
    <t>8/22/2020</t>
  </si>
  <si>
    <t>02:50</t>
  </si>
  <si>
    <t>8/21/2020</t>
  </si>
  <si>
    <t>8/20/2020</t>
  </si>
  <si>
    <t>8/18/2020</t>
  </si>
  <si>
    <t>8/17/2020</t>
  </si>
  <si>
    <t>8/16/2020</t>
  </si>
  <si>
    <t>8/15/2020</t>
  </si>
  <si>
    <t>8/14/2020</t>
  </si>
  <si>
    <t>8/13/2020</t>
  </si>
  <si>
    <t>8/12/2020</t>
  </si>
  <si>
    <t>8/11/2020</t>
  </si>
  <si>
    <t>8/10/2020</t>
  </si>
  <si>
    <t>8/9/2020</t>
  </si>
  <si>
    <t>8/8/2020</t>
  </si>
  <si>
    <t>8/7/2020</t>
  </si>
  <si>
    <t>8/6/2020</t>
  </si>
  <si>
    <t>8/5/2020</t>
  </si>
  <si>
    <t>8/4/2020</t>
  </si>
  <si>
    <t>8/3/2020</t>
  </si>
  <si>
    <t>8/2/2020</t>
  </si>
  <si>
    <t>8/1/2020</t>
  </si>
  <si>
    <t>7/31/2020</t>
  </si>
  <si>
    <t>7/30/2020</t>
  </si>
  <si>
    <t>7/29/2020</t>
  </si>
  <si>
    <t>7/28/2020</t>
  </si>
  <si>
    <t>7/27/2020</t>
  </si>
  <si>
    <t>7/26/2020</t>
  </si>
  <si>
    <t>7/25/2020</t>
  </si>
  <si>
    <t>7/24/2020</t>
  </si>
  <si>
    <t>7/23/2020</t>
  </si>
  <si>
    <t>7/22/2020</t>
  </si>
  <si>
    <t>7/21/2020</t>
  </si>
  <si>
    <t>7/20/2020</t>
  </si>
  <si>
    <t>7/19/2020</t>
  </si>
  <si>
    <t>7/18/2020</t>
  </si>
  <si>
    <t>7/17/2020</t>
  </si>
  <si>
    <t>7/16/2020</t>
  </si>
  <si>
    <t>7/15/2020</t>
  </si>
  <si>
    <t>7/14/2020</t>
  </si>
  <si>
    <t>7/13/2020</t>
  </si>
  <si>
    <t>7/12/2020</t>
  </si>
  <si>
    <t>7/11/2020</t>
  </si>
  <si>
    <t>7/10/2020</t>
  </si>
  <si>
    <t>7/9/2020</t>
  </si>
  <si>
    <t>7/8/2020</t>
  </si>
  <si>
    <t>7/7/2020</t>
  </si>
  <si>
    <t>7/6/2020</t>
  </si>
  <si>
    <t>7/5/2020</t>
  </si>
  <si>
    <t>7/4/2020</t>
  </si>
  <si>
    <t>7/3/2020</t>
  </si>
  <si>
    <t>7/2/2020</t>
  </si>
  <si>
    <t>7/1/2020</t>
  </si>
  <si>
    <t>6/30/2020</t>
  </si>
  <si>
    <t>6/29/2020</t>
  </si>
  <si>
    <t>6/28/2020</t>
  </si>
  <si>
    <t>6/27/2020</t>
  </si>
  <si>
    <t>6/26/2020</t>
  </si>
  <si>
    <t>6/25/2020</t>
  </si>
  <si>
    <t>6/24/2020</t>
  </si>
  <si>
    <t>6/23/2020</t>
  </si>
  <si>
    <t>6/22/2020</t>
  </si>
  <si>
    <t>6/21/2020</t>
  </si>
  <si>
    <t>6/20/2020</t>
  </si>
  <si>
    <t>6/19/2020</t>
  </si>
  <si>
    <t>6/18/2020</t>
  </si>
  <si>
    <t>6/17/2020</t>
  </si>
  <si>
    <t>6/16/2020</t>
  </si>
  <si>
    <t>6/15/2020</t>
  </si>
  <si>
    <t>6/14/2020</t>
  </si>
  <si>
    <t>6/13/2020</t>
  </si>
  <si>
    <t>6/12/2020</t>
  </si>
  <si>
    <t>6/11/2020</t>
  </si>
  <si>
    <t>6/10/2020</t>
  </si>
  <si>
    <t>6/9/2020</t>
  </si>
  <si>
    <t>6/8/2020</t>
  </si>
  <si>
    <t>6/7/2020</t>
  </si>
  <si>
    <t>6/6/2020</t>
  </si>
  <si>
    <t>6/5/2020</t>
  </si>
  <si>
    <t>6/4/2020</t>
  </si>
  <si>
    <t>6/3/2020</t>
  </si>
  <si>
    <t>6/2/2020</t>
  </si>
  <si>
    <t>6/1/2020</t>
  </si>
  <si>
    <t>5/31/2020</t>
  </si>
  <si>
    <t>5/30/2020</t>
  </si>
  <si>
    <t>5/29/2020</t>
  </si>
  <si>
    <t>5/28/2020</t>
  </si>
  <si>
    <t>5/27/2020</t>
  </si>
  <si>
    <t>5/26/2020</t>
  </si>
  <si>
    <t>5/25/2020</t>
  </si>
  <si>
    <t>5/24/2020</t>
  </si>
  <si>
    <t>5/23/2020</t>
  </si>
  <si>
    <t>5/22/2020</t>
  </si>
  <si>
    <t>5/21/2020</t>
  </si>
  <si>
    <t>5/20/2020</t>
  </si>
  <si>
    <t>00:19</t>
  </si>
  <si>
    <t>5/19/2020</t>
  </si>
  <si>
    <t>5/18/2020</t>
  </si>
  <si>
    <t>5/17/2020</t>
  </si>
  <si>
    <t>5/16/2020</t>
  </si>
  <si>
    <t>02:18</t>
  </si>
  <si>
    <t>5/15/2020</t>
  </si>
  <si>
    <t>5/14/2020</t>
  </si>
  <si>
    <t>5/13/2020</t>
  </si>
  <si>
    <t>5/12/2020</t>
  </si>
  <si>
    <t>00:54</t>
  </si>
  <si>
    <t>5/11/2020</t>
  </si>
  <si>
    <t>5/10/2020</t>
  </si>
  <si>
    <t>5/9/2020</t>
  </si>
  <si>
    <t>5/8/2020</t>
  </si>
  <si>
    <t>5/7/2020</t>
  </si>
  <si>
    <t>5/6/2020</t>
  </si>
  <si>
    <t>5/5/2020</t>
  </si>
  <si>
    <t>5/4/2020</t>
  </si>
  <si>
    <t>5/3/2020</t>
  </si>
  <si>
    <t>5/2/2020</t>
  </si>
  <si>
    <t>5/1/2020</t>
  </si>
  <si>
    <t>4/30/2020</t>
  </si>
  <si>
    <t>4/29/2020</t>
  </si>
  <si>
    <t>4/28/2020</t>
  </si>
  <si>
    <t>00:13</t>
  </si>
  <si>
    <t>4/27/2020</t>
  </si>
  <si>
    <t>4/26/2020</t>
  </si>
  <si>
    <t>4/25/2020</t>
  </si>
  <si>
    <t>4/24/2020</t>
  </si>
  <si>
    <t>4/23/2020</t>
  </si>
  <si>
    <t>4/22/2020</t>
  </si>
  <si>
    <t>10:35</t>
  </si>
  <si>
    <t>4/21/2020</t>
  </si>
  <si>
    <t>01:13</t>
  </si>
  <si>
    <t>4/20/2020</t>
  </si>
  <si>
    <t>00:04</t>
  </si>
  <si>
    <t>8/9/2012</t>
  </si>
  <si>
    <t>00:01</t>
  </si>
  <si>
    <t>4/19/2020</t>
  </si>
  <si>
    <t>4/18/2020</t>
  </si>
  <si>
    <t>00:03</t>
  </si>
  <si>
    <t>4/17/2020</t>
  </si>
  <si>
    <t>4/16/2020</t>
  </si>
  <si>
    <t>4/15/2020</t>
  </si>
  <si>
    <t>4/14/2020</t>
  </si>
  <si>
    <t>4/13/2020</t>
  </si>
  <si>
    <t>4/12/2020</t>
  </si>
  <si>
    <t>4/11/2020</t>
  </si>
  <si>
    <t>4/10/2020</t>
  </si>
  <si>
    <t>4/9/2020</t>
  </si>
  <si>
    <t>4/8/2020</t>
  </si>
  <si>
    <t>4/7/2020</t>
  </si>
  <si>
    <t>4/6/2020</t>
  </si>
  <si>
    <t>4/5/2020</t>
  </si>
  <si>
    <t>4/4/2020</t>
  </si>
  <si>
    <t>4/3/2020</t>
  </si>
  <si>
    <t>4/2/2020</t>
  </si>
  <si>
    <t>4/1/2020</t>
  </si>
  <si>
    <t>3/31/2020</t>
  </si>
  <si>
    <t>3/30/2020</t>
  </si>
  <si>
    <t>3/29/2020</t>
  </si>
  <si>
    <t>3/28/2020</t>
  </si>
  <si>
    <t>3/27/2020</t>
  </si>
  <si>
    <t>3/26/2020</t>
  </si>
  <si>
    <t>3/25/2020</t>
  </si>
  <si>
    <t>3/24/2020</t>
  </si>
  <si>
    <t>3/23/2020</t>
  </si>
  <si>
    <t>3/22/2020</t>
  </si>
  <si>
    <t>3/21/2020</t>
  </si>
  <si>
    <t>3/20/2020</t>
  </si>
  <si>
    <t>3/19/2020</t>
  </si>
  <si>
    <t>3/18/2020</t>
  </si>
  <si>
    <t>3/17/2020</t>
  </si>
  <si>
    <t>3/16/2020</t>
  </si>
  <si>
    <t>3/15/2020</t>
  </si>
  <si>
    <t>3/14/2020</t>
  </si>
  <si>
    <t>3/13/2020</t>
  </si>
  <si>
    <t>3/12/2020</t>
  </si>
  <si>
    <t>3/11/2020</t>
  </si>
  <si>
    <t>3/10/2020</t>
  </si>
  <si>
    <t>01:55</t>
  </si>
  <si>
    <t>3/9/2020</t>
  </si>
  <si>
    <t>3/8/2020</t>
  </si>
  <si>
    <t>3/7/2020</t>
  </si>
  <si>
    <t>3/6/2020</t>
  </si>
  <si>
    <t>3/5/2020</t>
  </si>
  <si>
    <t>3/4/2020</t>
  </si>
  <si>
    <t>3/3/2020</t>
  </si>
  <si>
    <t>3/2/2020</t>
  </si>
  <si>
    <t>3/1/2020</t>
  </si>
  <si>
    <t>2/29/2020</t>
  </si>
  <si>
    <t>2/28/2020</t>
  </si>
  <si>
    <t>2/27/2020</t>
  </si>
  <si>
    <t>2/26/2020</t>
  </si>
  <si>
    <t>2/25/2020</t>
  </si>
  <si>
    <t>2/24/2020</t>
  </si>
  <si>
    <t>2/23/2020</t>
  </si>
  <si>
    <t>2/22/2020</t>
  </si>
  <si>
    <t>2/21/2020</t>
  </si>
  <si>
    <t>2/20/2020</t>
  </si>
  <si>
    <t>2/19/2020</t>
  </si>
  <si>
    <t>2/18/2020</t>
  </si>
  <si>
    <t>2/17/2020</t>
  </si>
  <si>
    <t>2/16/2020</t>
  </si>
  <si>
    <t>2/15/2020</t>
  </si>
  <si>
    <t>2/14/2020</t>
  </si>
  <si>
    <t>2/13/2020</t>
  </si>
  <si>
    <t>2/12/2020</t>
  </si>
  <si>
    <t>2/11/2020</t>
  </si>
  <si>
    <t>2/10/2020</t>
  </si>
  <si>
    <t>2/9/2020</t>
  </si>
  <si>
    <t>2/8/2020</t>
  </si>
  <si>
    <t>2/7/2020</t>
  </si>
  <si>
    <t>2/6/2020</t>
  </si>
  <si>
    <t>2/5/2020</t>
  </si>
  <si>
    <t>2/4/2020</t>
  </si>
  <si>
    <t>2/3/2020</t>
  </si>
  <si>
    <t>2/2/2020</t>
  </si>
  <si>
    <t>2/1/2020</t>
  </si>
  <si>
    <t>1/31/2020</t>
  </si>
  <si>
    <t>1/30/2020</t>
  </si>
  <si>
    <t>1/29/2020</t>
  </si>
  <si>
    <t>1/28/2020</t>
  </si>
  <si>
    <t>1/27/2020</t>
  </si>
  <si>
    <t>1/26/2020</t>
  </si>
  <si>
    <t>1/25/2020</t>
  </si>
  <si>
    <t>1/24/2020</t>
  </si>
  <si>
    <t>1/23/2020</t>
  </si>
  <si>
    <t>1/22/2020</t>
  </si>
  <si>
    <t>1/21/2020</t>
  </si>
  <si>
    <t>1/20/2020</t>
  </si>
  <si>
    <t>1/19/2020</t>
  </si>
  <si>
    <t>1/18/2020</t>
  </si>
  <si>
    <t>1/17/2020</t>
  </si>
  <si>
    <t>1/16/2020</t>
  </si>
  <si>
    <t>1/15/2020</t>
  </si>
  <si>
    <t>1/14/2020</t>
  </si>
  <si>
    <t>1/13/2020</t>
  </si>
  <si>
    <t>1/12/2020</t>
  </si>
  <si>
    <t>1/11/2020</t>
  </si>
  <si>
    <t>1/10/2020</t>
  </si>
  <si>
    <t>1/9/2020</t>
  </si>
  <si>
    <t>1/8/2020</t>
  </si>
  <si>
    <t>1/7/2020</t>
  </si>
  <si>
    <t>1/6/2020</t>
  </si>
  <si>
    <t>1/5/2020</t>
  </si>
  <si>
    <t>1/4/2020</t>
  </si>
  <si>
    <t>1/3/2020</t>
  </si>
  <si>
    <t>1/2/2020</t>
  </si>
  <si>
    <t>1/1/2020</t>
  </si>
  <si>
    <t>nejvyšší výroba</t>
  </si>
  <si>
    <t>max.V</t>
  </si>
  <si>
    <t>Float Time (h,m)</t>
  </si>
  <si>
    <t>High Power (kW)</t>
  </si>
  <si>
    <t>High Temp (C)</t>
  </si>
  <si>
    <t>12/31/2018</t>
  </si>
  <si>
    <t>12/30/2018</t>
  </si>
  <si>
    <t>12/29/2018</t>
  </si>
  <si>
    <t>12/28/2018</t>
  </si>
  <si>
    <t>12/27/2018</t>
  </si>
  <si>
    <t>12/26/2018</t>
  </si>
  <si>
    <t>12/25/2018</t>
  </si>
  <si>
    <t>12/24/2018</t>
  </si>
  <si>
    <t>12/23/2018</t>
  </si>
  <si>
    <t>12/22/2018</t>
  </si>
  <si>
    <t>12/21/2018</t>
  </si>
  <si>
    <t>12/20/2018</t>
  </si>
  <si>
    <t>12/19/2018</t>
  </si>
  <si>
    <t>12/18/2018</t>
  </si>
  <si>
    <t>12/17/2018</t>
  </si>
  <si>
    <t>12/16/2018</t>
  </si>
  <si>
    <t>12/15/2018</t>
  </si>
  <si>
    <t>12/14/2018</t>
  </si>
  <si>
    <t>12/13/2018</t>
  </si>
  <si>
    <t>12/12/2018</t>
  </si>
  <si>
    <t>12/11/2018</t>
  </si>
  <si>
    <t>12/10/2018</t>
  </si>
  <si>
    <t>12/9/2018</t>
  </si>
  <si>
    <t>12/8/2018</t>
  </si>
  <si>
    <t>12/7/2018</t>
  </si>
  <si>
    <t>12/6/2018</t>
  </si>
  <si>
    <t>12/5/2018</t>
  </si>
  <si>
    <t>12/4/2018</t>
  </si>
  <si>
    <t>12/3/2018</t>
  </si>
  <si>
    <t>12/2/2018</t>
  </si>
  <si>
    <t>12/1/2018</t>
  </si>
  <si>
    <t>11/30/2018</t>
  </si>
  <si>
    <t>11/29/2018</t>
  </si>
  <si>
    <t>11/28/2018</t>
  </si>
  <si>
    <t>11/27/2018</t>
  </si>
  <si>
    <t>11/26/2018</t>
  </si>
  <si>
    <t>11/25/2018</t>
  </si>
  <si>
    <t>11/24/2018</t>
  </si>
  <si>
    <t>11/23/2018</t>
  </si>
  <si>
    <t>11/22/2018</t>
  </si>
  <si>
    <t>11/21/2018</t>
  </si>
  <si>
    <t>11/20/2018</t>
  </si>
  <si>
    <t>11/19/2018</t>
  </si>
  <si>
    <t>11/18/2018</t>
  </si>
  <si>
    <t>11/17/2018</t>
  </si>
  <si>
    <t>11/16/2018</t>
  </si>
  <si>
    <t>11/15/2018</t>
  </si>
  <si>
    <t>11/14/2018</t>
  </si>
  <si>
    <t>11/13/2018</t>
  </si>
  <si>
    <t>11/12/2018</t>
  </si>
  <si>
    <t>11/11/2018</t>
  </si>
  <si>
    <t>11/10/2018</t>
  </si>
  <si>
    <t>11/9/2018</t>
  </si>
  <si>
    <t>11/8/2018</t>
  </si>
  <si>
    <t>11/7/2018</t>
  </si>
  <si>
    <t>11/6/2018</t>
  </si>
  <si>
    <t>11/5/2018</t>
  </si>
  <si>
    <t>11/4/2018</t>
  </si>
  <si>
    <t>11/3/2018</t>
  </si>
  <si>
    <t>11/2/2018</t>
  </si>
  <si>
    <t>11/1/2018</t>
  </si>
  <si>
    <t>10/31/2018</t>
  </si>
  <si>
    <t>10/30/2018</t>
  </si>
  <si>
    <t>10/29/2018</t>
  </si>
  <si>
    <t>10/28/2018</t>
  </si>
  <si>
    <t>10/27/2018</t>
  </si>
  <si>
    <t>10/26/2018</t>
  </si>
  <si>
    <t>10/25/2018</t>
  </si>
  <si>
    <t>10/24/2018</t>
  </si>
  <si>
    <t>10/23/2018</t>
  </si>
  <si>
    <t>10/22/2018</t>
  </si>
  <si>
    <t>10/21/2018</t>
  </si>
  <si>
    <t>10/20/2018</t>
  </si>
  <si>
    <t>10/19/2018</t>
  </si>
  <si>
    <t>10/18/2018</t>
  </si>
  <si>
    <t>10/17/2018</t>
  </si>
  <si>
    <t>10/16/2018</t>
  </si>
  <si>
    <t>10/15/2018</t>
  </si>
  <si>
    <t>10/14/2018</t>
  </si>
  <si>
    <t>10/13/2018</t>
  </si>
  <si>
    <t>10/12/2018</t>
  </si>
  <si>
    <t>10/11/2018</t>
  </si>
  <si>
    <t>10/10/2018</t>
  </si>
  <si>
    <t>10/9/2018</t>
  </si>
  <si>
    <t>10/8/2018</t>
  </si>
  <si>
    <t>10/7/2018</t>
  </si>
  <si>
    <t>10/6/2018</t>
  </si>
  <si>
    <t>10/5/2018</t>
  </si>
  <si>
    <t>10/4/2018</t>
  </si>
  <si>
    <t>10/3/2018</t>
  </si>
  <si>
    <t>10/2/2018</t>
  </si>
  <si>
    <t>10/1/2018</t>
  </si>
  <si>
    <t>9/30/2018</t>
  </si>
  <si>
    <t>9/29/2018</t>
  </si>
  <si>
    <t>9/28/2018</t>
  </si>
  <si>
    <t>9/27/2018</t>
  </si>
  <si>
    <t>9/26/2018</t>
  </si>
  <si>
    <t>9/25/2018</t>
  </si>
  <si>
    <t>9/24/2018</t>
  </si>
  <si>
    <t>9/23/2018</t>
  </si>
  <si>
    <t>9/22/2018</t>
  </si>
  <si>
    <t>9/21/2018</t>
  </si>
  <si>
    <t>9/20/2018</t>
  </si>
  <si>
    <t>9/19/2018</t>
  </si>
  <si>
    <t>9/18/2018</t>
  </si>
  <si>
    <t>9/17/2018</t>
  </si>
  <si>
    <t>9/16/2018</t>
  </si>
  <si>
    <t>9/15/2018</t>
  </si>
  <si>
    <t>9/14/2018</t>
  </si>
  <si>
    <t>9/13/2018</t>
  </si>
  <si>
    <t>9/12/2018</t>
  </si>
  <si>
    <t>9/11/2018</t>
  </si>
  <si>
    <t>9/10/2018</t>
  </si>
  <si>
    <t>9/9/2018</t>
  </si>
  <si>
    <t>9/8/2018</t>
  </si>
  <si>
    <t>9/7/2018</t>
  </si>
  <si>
    <t>9/6/2018</t>
  </si>
  <si>
    <t>9/5/2018</t>
  </si>
  <si>
    <t>9/4/2018</t>
  </si>
  <si>
    <t>9/3/2018</t>
  </si>
  <si>
    <t>9/2/2018</t>
  </si>
  <si>
    <t>9/1/2018</t>
  </si>
  <si>
    <t>8/31/2018</t>
  </si>
  <si>
    <t>8/30/2018</t>
  </si>
  <si>
    <t>8/29/2018</t>
  </si>
  <si>
    <t>8/28/2018</t>
  </si>
  <si>
    <t>8/27/2018</t>
  </si>
  <si>
    <t>8/26/2018</t>
  </si>
  <si>
    <t>8/25/2018</t>
  </si>
  <si>
    <t>8/24/2018</t>
  </si>
  <si>
    <t>8/23/2018</t>
  </si>
  <si>
    <t>8/22/2018</t>
  </si>
  <si>
    <t>8/21/2018</t>
  </si>
  <si>
    <t>8/20/2018</t>
  </si>
  <si>
    <t>8/19/2018</t>
  </si>
  <si>
    <t>8/18/2018</t>
  </si>
  <si>
    <t>8/17/2018</t>
  </si>
  <si>
    <t>8/16/2018</t>
  </si>
  <si>
    <t>8/15/2018</t>
  </si>
  <si>
    <t>8/14/2018</t>
  </si>
  <si>
    <t>8/13/2018</t>
  </si>
  <si>
    <t>8/12/2018</t>
  </si>
  <si>
    <t>8/11/2018</t>
  </si>
  <si>
    <t>8/10/2018</t>
  </si>
  <si>
    <t>8/9/2018</t>
  </si>
  <si>
    <t>8/8/2018</t>
  </si>
  <si>
    <t>8/7/2018</t>
  </si>
  <si>
    <t>8/6/2018</t>
  </si>
  <si>
    <t>8/5/2018</t>
  </si>
  <si>
    <t>8/4/2018</t>
  </si>
  <si>
    <t>8/3/2018</t>
  </si>
  <si>
    <t>8/2/2018</t>
  </si>
  <si>
    <t>8/1/2018</t>
  </si>
  <si>
    <t>7/31/2018</t>
  </si>
  <si>
    <t>7/30/2018</t>
  </si>
  <si>
    <t>7/29/2018</t>
  </si>
  <si>
    <t>7/28/2018</t>
  </si>
  <si>
    <t>7/27/2018</t>
  </si>
  <si>
    <t>7/26/2018</t>
  </si>
  <si>
    <t>7/25/2018</t>
  </si>
  <si>
    <t>7/24/2018</t>
  </si>
  <si>
    <t>7/23/2018</t>
  </si>
  <si>
    <t>7/22/2018</t>
  </si>
  <si>
    <t>7/21/2018</t>
  </si>
  <si>
    <t>7/19/2018</t>
  </si>
  <si>
    <t>7/18/2018</t>
  </si>
  <si>
    <t>7/17/2018</t>
  </si>
  <si>
    <t>7/16/2018</t>
  </si>
  <si>
    <t>7/15/2018</t>
  </si>
  <si>
    <t>7/14/2018</t>
  </si>
  <si>
    <t>7/13/2018</t>
  </si>
  <si>
    <t>7/12/2018</t>
  </si>
  <si>
    <t>7/11/2018</t>
  </si>
  <si>
    <t>7/10/2018</t>
  </si>
  <si>
    <t>7/9/2018</t>
  </si>
  <si>
    <t>7/8/2018</t>
  </si>
  <si>
    <t>7/7/2018</t>
  </si>
  <si>
    <t>7/6/2018</t>
  </si>
  <si>
    <t>7/5/2018</t>
  </si>
  <si>
    <t>7/4/2018</t>
  </si>
  <si>
    <t>7/3/2018</t>
  </si>
  <si>
    <t>7/2/2018</t>
  </si>
  <si>
    <t>7/1/2018</t>
  </si>
  <si>
    <t>6/30/2018</t>
  </si>
  <si>
    <t>6/29/2018</t>
  </si>
  <si>
    <t>6/28/2018</t>
  </si>
  <si>
    <t>6/27/2018</t>
  </si>
  <si>
    <t>6/26/2018</t>
  </si>
  <si>
    <t>6/25/2018</t>
  </si>
  <si>
    <t>6/24/2018</t>
  </si>
  <si>
    <t>6/23/2018</t>
  </si>
  <si>
    <t>6/22/2018</t>
  </si>
  <si>
    <t>6/21/2018</t>
  </si>
  <si>
    <t>6/20/2018</t>
  </si>
  <si>
    <t>6/19/2018</t>
  </si>
  <si>
    <t>6/18/2018</t>
  </si>
  <si>
    <t>6/17/2018</t>
  </si>
  <si>
    <t>6/16/2018</t>
  </si>
  <si>
    <t>6/15/2018</t>
  </si>
  <si>
    <t>6/14/2018</t>
  </si>
  <si>
    <t>6/13/2018</t>
  </si>
  <si>
    <t>6/12/2018</t>
  </si>
  <si>
    <t>6/11/2018</t>
  </si>
  <si>
    <t>6/10/2018</t>
  </si>
  <si>
    <t>6/9/2018</t>
  </si>
  <si>
    <t>6/8/2018</t>
  </si>
  <si>
    <t>6/7/2018</t>
  </si>
  <si>
    <t>6/6/2018</t>
  </si>
  <si>
    <t>6/5/2018</t>
  </si>
  <si>
    <t>6/4/2018</t>
  </si>
  <si>
    <t>6/3/2018</t>
  </si>
  <si>
    <t>6/2/2018</t>
  </si>
  <si>
    <t>6/1/2018</t>
  </si>
  <si>
    <t>5/31/2018</t>
  </si>
  <si>
    <t>5/30/2018</t>
  </si>
  <si>
    <t>5/29/2018</t>
  </si>
  <si>
    <t>5/28/2018</t>
  </si>
  <si>
    <t>5/27/2018</t>
  </si>
  <si>
    <t>5/26/2018</t>
  </si>
  <si>
    <t>5/25/2018</t>
  </si>
  <si>
    <t>5/24/2018</t>
  </si>
  <si>
    <t>5/23/2018</t>
  </si>
  <si>
    <t>5/22/2018</t>
  </si>
  <si>
    <t>5/21/2018</t>
  </si>
  <si>
    <t>5/20/2018</t>
  </si>
  <si>
    <t>5/19/2018</t>
  </si>
  <si>
    <t>5/18/2018</t>
  </si>
  <si>
    <t>5/17/2018</t>
  </si>
  <si>
    <t>5/16/2018</t>
  </si>
  <si>
    <t>5/15/2018</t>
  </si>
  <si>
    <t>5/14/2018</t>
  </si>
  <si>
    <t>5/13/2018</t>
  </si>
  <si>
    <t>5/12/2018</t>
  </si>
  <si>
    <t>5/11/2018</t>
  </si>
  <si>
    <t>5/10/2018</t>
  </si>
  <si>
    <t>5/9/2018</t>
  </si>
  <si>
    <t>5/8/2018</t>
  </si>
  <si>
    <t>5/7/2018</t>
  </si>
  <si>
    <t>5/6/2018</t>
  </si>
  <si>
    <t>5/5/2018</t>
  </si>
  <si>
    <t>5/4/2018</t>
  </si>
  <si>
    <t>5/3/2018</t>
  </si>
  <si>
    <t>5/2/2018</t>
  </si>
  <si>
    <t>5/1/2018</t>
  </si>
  <si>
    <t>4/30/2018</t>
  </si>
  <si>
    <t>4/29/2018</t>
  </si>
  <si>
    <t>4/28/2018</t>
  </si>
  <si>
    <t>4/27/2018</t>
  </si>
  <si>
    <t>4/26/2018</t>
  </si>
  <si>
    <t>4/25/2018</t>
  </si>
  <si>
    <t>4/24/2018</t>
  </si>
  <si>
    <t>4/23/2018</t>
  </si>
  <si>
    <t>4/22/2018</t>
  </si>
  <si>
    <t>4/21/2018</t>
  </si>
  <si>
    <t>4/20/2018</t>
  </si>
  <si>
    <t>4/19/2018</t>
  </si>
  <si>
    <t>4/18/2018</t>
  </si>
  <si>
    <t>4/17/2018</t>
  </si>
  <si>
    <t>4/16/2018</t>
  </si>
  <si>
    <t>4/15/2018</t>
  </si>
  <si>
    <t>4/14/2018</t>
  </si>
  <si>
    <t>4/13/2018</t>
  </si>
  <si>
    <t>4/12/2018</t>
  </si>
  <si>
    <t>4/11/2018</t>
  </si>
  <si>
    <t>4/10/2018</t>
  </si>
  <si>
    <t>4/9/2018</t>
  </si>
  <si>
    <t>4/8/2018</t>
  </si>
  <si>
    <t>4/7/2018</t>
  </si>
  <si>
    <t>4/6/2018</t>
  </si>
  <si>
    <t>4/5/2018</t>
  </si>
  <si>
    <t>4/4/2018</t>
  </si>
  <si>
    <t>4/3/2018</t>
  </si>
  <si>
    <t>4/2/2018</t>
  </si>
  <si>
    <t>4/1/2018</t>
  </si>
  <si>
    <t>3/31/2018</t>
  </si>
  <si>
    <t>3/30/2018</t>
  </si>
  <si>
    <t>3/29/2018</t>
  </si>
  <si>
    <t>3/28/2018</t>
  </si>
  <si>
    <t>3/27/2018</t>
  </si>
  <si>
    <t>3/26/2018</t>
  </si>
  <si>
    <t>3/25/2018</t>
  </si>
  <si>
    <t>3/24/2018</t>
  </si>
  <si>
    <t>3/23/2018</t>
  </si>
  <si>
    <t>3/22/2018</t>
  </si>
  <si>
    <t>3/21/2018</t>
  </si>
  <si>
    <t>3/20/2018</t>
  </si>
  <si>
    <t>3/19/2018</t>
  </si>
  <si>
    <t>3/18/2018</t>
  </si>
  <si>
    <t>3/17/2018</t>
  </si>
  <si>
    <t>3/16/2018</t>
  </si>
  <si>
    <t>3/15/2018</t>
  </si>
  <si>
    <t>3/14/2018</t>
  </si>
  <si>
    <t>3/13/2018</t>
  </si>
  <si>
    <t>3/12/2018</t>
  </si>
  <si>
    <t>3/11/2018</t>
  </si>
  <si>
    <t>3/10/2018</t>
  </si>
  <si>
    <t>3/9/2018</t>
  </si>
  <si>
    <t>3/8/2018</t>
  </si>
  <si>
    <t>3/7/2018</t>
  </si>
  <si>
    <t>3/6/2018</t>
  </si>
  <si>
    <t>3/5/2018</t>
  </si>
  <si>
    <t>3/4/2018</t>
  </si>
  <si>
    <t>3/3/2018</t>
  </si>
  <si>
    <t>3/2/2018</t>
  </si>
  <si>
    <t>3/1/2018</t>
  </si>
  <si>
    <t>2/28/2018</t>
  </si>
  <si>
    <t>2/27/2018</t>
  </si>
  <si>
    <t>2/26/2018</t>
  </si>
  <si>
    <t>2/25/2018</t>
  </si>
  <si>
    <t>2/24/2018</t>
  </si>
  <si>
    <t>2/23/2018</t>
  </si>
  <si>
    <t>2/22/2018</t>
  </si>
  <si>
    <t>2/21/2018</t>
  </si>
  <si>
    <t>2/20/2018</t>
  </si>
  <si>
    <t>2/19/2018</t>
  </si>
  <si>
    <t>2/18/2018</t>
  </si>
  <si>
    <t>2/17/2018</t>
  </si>
  <si>
    <t>2/16/2018</t>
  </si>
  <si>
    <t>2/15/2018</t>
  </si>
  <si>
    <t>2/14/2018</t>
  </si>
  <si>
    <t>2/13/2018</t>
  </si>
  <si>
    <t>2/12/2018</t>
  </si>
  <si>
    <t>2/11/2018</t>
  </si>
  <si>
    <t>2/10/2018</t>
  </si>
  <si>
    <t>2/9/2018</t>
  </si>
  <si>
    <t>2/8/2018</t>
  </si>
  <si>
    <t>2/7/2018</t>
  </si>
  <si>
    <t>2/6/2018</t>
  </si>
  <si>
    <t>2/5/2018</t>
  </si>
  <si>
    <t>2/4/2018</t>
  </si>
  <si>
    <t>2/3/2018</t>
  </si>
  <si>
    <t>2/2/2018</t>
  </si>
  <si>
    <t>2/1/2018</t>
  </si>
  <si>
    <t>1/31/2018</t>
  </si>
  <si>
    <t>1/30/2018</t>
  </si>
  <si>
    <t>1/29/2018</t>
  </si>
  <si>
    <t>1/28/2018</t>
  </si>
  <si>
    <t>1/27/2018</t>
  </si>
  <si>
    <t>1/26/2018</t>
  </si>
  <si>
    <t>1/25/2018</t>
  </si>
  <si>
    <t>1/24/2018</t>
  </si>
  <si>
    <t>1/23/2018</t>
  </si>
  <si>
    <t>1/22/2018</t>
  </si>
  <si>
    <t>1/21/2018</t>
  </si>
  <si>
    <t>1/20/2018</t>
  </si>
  <si>
    <t>1/19/2018</t>
  </si>
  <si>
    <t>1/18/2018</t>
  </si>
  <si>
    <t>1/17/2018</t>
  </si>
  <si>
    <t>1/16/2018</t>
  </si>
  <si>
    <t>1/15/2018</t>
  </si>
  <si>
    <t>1/14/2018</t>
  </si>
  <si>
    <t>1/13/2018</t>
  </si>
  <si>
    <t>1/12/2018</t>
  </si>
  <si>
    <t>1/11/2018</t>
  </si>
  <si>
    <t>1/10/2018</t>
  </si>
  <si>
    <t>1/9/2018</t>
  </si>
  <si>
    <t>1/8/2018</t>
  </si>
  <si>
    <t>1/7/2018</t>
  </si>
  <si>
    <t>1/6/2018</t>
  </si>
  <si>
    <t>1/5/2018</t>
  </si>
  <si>
    <t>1/4/2018</t>
  </si>
  <si>
    <t>1/3/2018</t>
  </si>
  <si>
    <t>1/2/2018</t>
  </si>
  <si>
    <t>1/1/2018</t>
  </si>
  <si>
    <t>12/30/2017</t>
  </si>
  <si>
    <t>12/29/2017</t>
  </si>
  <si>
    <t>12/28/2017</t>
  </si>
  <si>
    <t>12/27/2017</t>
  </si>
  <si>
    <t>12/26/2017</t>
  </si>
  <si>
    <t>12/25/2017</t>
  </si>
  <si>
    <t>12/24/2017</t>
  </si>
  <si>
    <t>12/23/2017</t>
  </si>
  <si>
    <t>12/22/2017</t>
  </si>
  <si>
    <t>12/21/2017</t>
  </si>
  <si>
    <t>12/20/2017</t>
  </si>
  <si>
    <t>12/19/2017</t>
  </si>
  <si>
    <t>12/18/2017</t>
  </si>
  <si>
    <t>12/17/2017</t>
  </si>
  <si>
    <t>12/16/2017</t>
  </si>
  <si>
    <t>12/15/2017</t>
  </si>
  <si>
    <t>12/14/2017</t>
  </si>
  <si>
    <t>12/13/2017</t>
  </si>
  <si>
    <t>12/12/2017</t>
  </si>
  <si>
    <t>12/11/2017</t>
  </si>
  <si>
    <t>12/10/2017</t>
  </si>
  <si>
    <t>12/9/2017</t>
  </si>
  <si>
    <t>12/8/2017</t>
  </si>
  <si>
    <t>12/7/2017</t>
  </si>
  <si>
    <t>12/6/2017</t>
  </si>
  <si>
    <t>12/5/2017</t>
  </si>
  <si>
    <t>12/4/2017</t>
  </si>
  <si>
    <t>12/3/2017</t>
  </si>
  <si>
    <t>12/2/2017</t>
  </si>
  <si>
    <t>12/1/2017</t>
  </si>
  <si>
    <t>11/30/2017</t>
  </si>
  <si>
    <t>11/29/2017</t>
  </si>
  <si>
    <t>11/28/2017</t>
  </si>
  <si>
    <t>11/27/2017</t>
  </si>
  <si>
    <t>11/26/2017</t>
  </si>
  <si>
    <t>11/25/2017</t>
  </si>
  <si>
    <t>11/24/2017</t>
  </si>
  <si>
    <t>11/23/2017</t>
  </si>
  <si>
    <t>11/22/2017</t>
  </si>
  <si>
    <t>11/21/2017</t>
  </si>
  <si>
    <t>11/20/2017</t>
  </si>
  <si>
    <t>11/19/2017</t>
  </si>
  <si>
    <t>11/18/2017</t>
  </si>
  <si>
    <t>11/17/2017</t>
  </si>
  <si>
    <t>11/16/2017</t>
  </si>
  <si>
    <t>11/15/2017</t>
  </si>
  <si>
    <t>11/14/2017</t>
  </si>
  <si>
    <t>11/13/2017</t>
  </si>
  <si>
    <t>11/12/2017</t>
  </si>
  <si>
    <t>11/11/2017</t>
  </si>
  <si>
    <t>11/10/2017</t>
  </si>
  <si>
    <t>11/9/2017</t>
  </si>
  <si>
    <t>11/8/2017</t>
  </si>
  <si>
    <t>11/7/2017</t>
  </si>
  <si>
    <t>11/6/2017</t>
  </si>
  <si>
    <t>11/5/2017</t>
  </si>
  <si>
    <t>11/4/2017</t>
  </si>
  <si>
    <t>11/3/2017</t>
  </si>
  <si>
    <t>11/2/2017</t>
  </si>
  <si>
    <t>11/1/2017</t>
  </si>
  <si>
    <t>10/31/2017</t>
  </si>
  <si>
    <t>10/30/2017</t>
  </si>
  <si>
    <t>10/29/2017</t>
  </si>
  <si>
    <t>10/28/2017</t>
  </si>
  <si>
    <t>10/27/2017</t>
  </si>
  <si>
    <t>10/26/2017</t>
  </si>
  <si>
    <t>10/25/2017</t>
  </si>
  <si>
    <t>10/24/2017</t>
  </si>
  <si>
    <t>10/23/2017</t>
  </si>
  <si>
    <t>10/22/2017</t>
  </si>
  <si>
    <t>10/21/2017</t>
  </si>
  <si>
    <t>10/20/2017</t>
  </si>
  <si>
    <t>10/19/2017</t>
  </si>
  <si>
    <t>10/18/2017</t>
  </si>
  <si>
    <t>10/17/2017</t>
  </si>
  <si>
    <t>10/16/2017</t>
  </si>
  <si>
    <t>10/15/2017</t>
  </si>
  <si>
    <t>10/14/2017</t>
  </si>
  <si>
    <t>10/13/2017</t>
  </si>
  <si>
    <t>10/12/2017</t>
  </si>
  <si>
    <t>10/11/2017</t>
  </si>
  <si>
    <t>10/10/2017</t>
  </si>
  <si>
    <t>10/9/2017</t>
  </si>
  <si>
    <t>10/8/2017</t>
  </si>
  <si>
    <t>10/7/2017</t>
  </si>
  <si>
    <t>10/6/2017</t>
  </si>
  <si>
    <t>10/5/2017</t>
  </si>
  <si>
    <t>10/4/2017</t>
  </si>
  <si>
    <t>10/3/2017</t>
  </si>
  <si>
    <t>10/2/2017</t>
  </si>
  <si>
    <t>10/1/2017</t>
  </si>
  <si>
    <t>9/30/2017</t>
  </si>
  <si>
    <t>9/29/2017</t>
  </si>
  <si>
    <t>9/28/2017</t>
  </si>
  <si>
    <t>9/27/2017</t>
  </si>
  <si>
    <t>9/26/2017</t>
  </si>
  <si>
    <t>9/25/2017</t>
  </si>
  <si>
    <t>9/24/2017</t>
  </si>
  <si>
    <t>9/23/2017</t>
  </si>
  <si>
    <t>9/22/2017</t>
  </si>
  <si>
    <t>9/21/2017</t>
  </si>
  <si>
    <t>9/20/2017</t>
  </si>
  <si>
    <t>9/19/2017</t>
  </si>
  <si>
    <t>9/18/2017</t>
  </si>
  <si>
    <t>9/17/2017</t>
  </si>
  <si>
    <t>9/16/2017</t>
  </si>
  <si>
    <t>9/15/2017</t>
  </si>
  <si>
    <t>9/14/2017</t>
  </si>
  <si>
    <t>9/13/2017</t>
  </si>
  <si>
    <t>9/12/2017</t>
  </si>
  <si>
    <t>9/11/2017</t>
  </si>
  <si>
    <t>9/10/2017</t>
  </si>
  <si>
    <t>9/9/2017</t>
  </si>
  <si>
    <t>9/8/2017</t>
  </si>
  <si>
    <t>9/7/2017</t>
  </si>
  <si>
    <t>9/6/2017</t>
  </si>
  <si>
    <t>9/5/2017</t>
  </si>
  <si>
    <t>9/4/2017</t>
  </si>
  <si>
    <t>9/3/2017</t>
  </si>
  <si>
    <t>9/2/2017</t>
  </si>
  <si>
    <t>9/1/2017</t>
  </si>
  <si>
    <t>8/31/2017</t>
  </si>
  <si>
    <t>8/30/2017</t>
  </si>
  <si>
    <t>8/29/2017</t>
  </si>
  <si>
    <t>8/28/2017</t>
  </si>
  <si>
    <t>8/27/2017</t>
  </si>
  <si>
    <t>8/26/2017</t>
  </si>
  <si>
    <t>8/25/2017</t>
  </si>
  <si>
    <t>8/24/2017</t>
  </si>
  <si>
    <t>8/23/2017</t>
  </si>
  <si>
    <t>8/22/2017</t>
  </si>
  <si>
    <t>8/21/2017</t>
  </si>
  <si>
    <t>8/20/2017</t>
  </si>
  <si>
    <t>8/19/2017</t>
  </si>
  <si>
    <t>8/18/2017</t>
  </si>
  <si>
    <t>8/17/2017</t>
  </si>
  <si>
    <t>8/16/2017</t>
  </si>
  <si>
    <t>8/15/2017</t>
  </si>
  <si>
    <t>8/14/2017</t>
  </si>
  <si>
    <t>8/13/2017</t>
  </si>
  <si>
    <t>8/12/2017</t>
  </si>
  <si>
    <t>8/11/2017</t>
  </si>
  <si>
    <t>8/10/2017</t>
  </si>
  <si>
    <t>8/9/2017</t>
  </si>
  <si>
    <t>8/8/2017</t>
  </si>
  <si>
    <t>8/7/2017</t>
  </si>
  <si>
    <t>8/6/2017</t>
  </si>
  <si>
    <t>8/5/2017</t>
  </si>
  <si>
    <t>8/4/2017</t>
  </si>
  <si>
    <t>8/3/2017</t>
  </si>
  <si>
    <t>8/2/2017</t>
  </si>
  <si>
    <t>8/1/2017</t>
  </si>
  <si>
    <t>7/31/2017</t>
  </si>
  <si>
    <t>7/30/2017</t>
  </si>
  <si>
    <t>7/29/2017</t>
  </si>
  <si>
    <t>7/28/2017</t>
  </si>
  <si>
    <t>7/27/2017</t>
  </si>
  <si>
    <t>7/26/2017</t>
  </si>
  <si>
    <t>7/25/2017</t>
  </si>
  <si>
    <t>7/24/2017</t>
  </si>
  <si>
    <t>7/23/2017</t>
  </si>
  <si>
    <t>7/22/2017</t>
  </si>
  <si>
    <t>7/21/2017</t>
  </si>
  <si>
    <t>7/20/2017</t>
  </si>
  <si>
    <t>7/19/2017</t>
  </si>
  <si>
    <t>7/18/2017</t>
  </si>
  <si>
    <t>7/17/2017</t>
  </si>
  <si>
    <t>7/16/2017</t>
  </si>
  <si>
    <t>7/15/2017</t>
  </si>
  <si>
    <t>7/14/2017</t>
  </si>
  <si>
    <t>7/13/2017</t>
  </si>
  <si>
    <t>7/12/2017</t>
  </si>
  <si>
    <t>7/11/2017</t>
  </si>
  <si>
    <t>7/10/2017</t>
  </si>
  <si>
    <t>7/9/2017</t>
  </si>
  <si>
    <t>7/7/2017</t>
  </si>
  <si>
    <t>7/6/2017</t>
  </si>
  <si>
    <t>7/5/2017</t>
  </si>
  <si>
    <t>7/4/2017</t>
  </si>
  <si>
    <t>7/3/2017</t>
  </si>
  <si>
    <t>7/2/2017</t>
  </si>
  <si>
    <t>7/1/2017</t>
  </si>
  <si>
    <t>6/30/2017</t>
  </si>
  <si>
    <t>6/29/2017</t>
  </si>
  <si>
    <t>6/28/2017</t>
  </si>
  <si>
    <t>6/27/2017</t>
  </si>
  <si>
    <t>6/26/2017</t>
  </si>
  <si>
    <t>6/25/2017</t>
  </si>
  <si>
    <t>6/24/2017</t>
  </si>
  <si>
    <t>6/23/2017</t>
  </si>
  <si>
    <t>6/22/2017</t>
  </si>
  <si>
    <t>6/21/2017</t>
  </si>
  <si>
    <t>6/20/2017</t>
  </si>
  <si>
    <t>6/19/2017</t>
  </si>
  <si>
    <t>6/18/2017</t>
  </si>
  <si>
    <t>6/17/2017</t>
  </si>
  <si>
    <t>6/16/2017</t>
  </si>
  <si>
    <t>6/15/2017</t>
  </si>
  <si>
    <t>6/14/2017</t>
  </si>
  <si>
    <t>6/13/2017</t>
  </si>
  <si>
    <t>6/12/2017</t>
  </si>
  <si>
    <t>6/11/2017</t>
  </si>
  <si>
    <t>6/10/2017</t>
  </si>
  <si>
    <t>6/9/2017</t>
  </si>
  <si>
    <t>6/8/2017</t>
  </si>
  <si>
    <t>6/7/2017</t>
  </si>
  <si>
    <t>6/6/2017</t>
  </si>
  <si>
    <t>6/5/2017</t>
  </si>
  <si>
    <t>6/4/2017</t>
  </si>
  <si>
    <t>6/3/2017</t>
  </si>
  <si>
    <t>6/2/2017</t>
  </si>
  <si>
    <t>6/1/2017</t>
  </si>
  <si>
    <t>5/31/2017</t>
  </si>
  <si>
    <t>5/30/2017</t>
  </si>
  <si>
    <t>5/29/2017</t>
  </si>
  <si>
    <t>5/28/2017</t>
  </si>
  <si>
    <t>5/27/2017</t>
  </si>
  <si>
    <t>5/26/2017</t>
  </si>
  <si>
    <t>5/25/2017</t>
  </si>
  <si>
    <t>5/24/2017</t>
  </si>
  <si>
    <t>5/23/2017</t>
  </si>
  <si>
    <t>5/22/2017</t>
  </si>
  <si>
    <t>5/21/2017</t>
  </si>
  <si>
    <t>5/20/2017</t>
  </si>
  <si>
    <t>5/19/2017</t>
  </si>
  <si>
    <t>5/18/2017</t>
  </si>
  <si>
    <t>5/17/2017</t>
  </si>
  <si>
    <t>5/16/2017</t>
  </si>
  <si>
    <t>5/15/2017</t>
  </si>
  <si>
    <t>5/14/2017</t>
  </si>
  <si>
    <t>5/13/2017</t>
  </si>
  <si>
    <t>5/12/2017</t>
  </si>
  <si>
    <t>5/11/2017</t>
  </si>
  <si>
    <t>5/10/2017</t>
  </si>
  <si>
    <t>5/9/2017</t>
  </si>
  <si>
    <t>5/8/2017</t>
  </si>
  <si>
    <t>5/7/2017</t>
  </si>
  <si>
    <t>5/6/2017</t>
  </si>
  <si>
    <t>5/5/2017</t>
  </si>
  <si>
    <t>5/4/2017</t>
  </si>
  <si>
    <t>5/3/2017</t>
  </si>
  <si>
    <t>5/2/2017</t>
  </si>
  <si>
    <t>5/1/2017</t>
  </si>
  <si>
    <t>4/30/2017</t>
  </si>
  <si>
    <t>4/29/2017</t>
  </si>
  <si>
    <t>4/28/2017</t>
  </si>
  <si>
    <t>4/27/2017</t>
  </si>
  <si>
    <t>4/26/2017</t>
  </si>
  <si>
    <t>4/25/2017</t>
  </si>
  <si>
    <t>4/24/2017</t>
  </si>
  <si>
    <t>4/23/2017</t>
  </si>
  <si>
    <t>4/22/2017</t>
  </si>
  <si>
    <t>4/21/2017</t>
  </si>
  <si>
    <t>4/20/2017</t>
  </si>
  <si>
    <t>4/19/2017</t>
  </si>
  <si>
    <t>4/18/2017</t>
  </si>
  <si>
    <t>4/17/2017</t>
  </si>
  <si>
    <t>4/16/2017</t>
  </si>
  <si>
    <t>4/15/2017</t>
  </si>
  <si>
    <t>4/14/2017</t>
  </si>
  <si>
    <t>4/13/2017</t>
  </si>
  <si>
    <t>4/12/2017</t>
  </si>
  <si>
    <t>4/11/2017</t>
  </si>
  <si>
    <t>4/10/2017</t>
  </si>
  <si>
    <t>4/9/2017</t>
  </si>
  <si>
    <t>4/8/2017</t>
  </si>
  <si>
    <t>4/7/2017</t>
  </si>
  <si>
    <t>4/6/2017</t>
  </si>
  <si>
    <t>4/5/2017</t>
  </si>
  <si>
    <t>4/4/2017</t>
  </si>
  <si>
    <t>4/3/2017</t>
  </si>
  <si>
    <t>4/2/2017</t>
  </si>
  <si>
    <t>4/1/2017</t>
  </si>
  <si>
    <t>3/31/2017</t>
  </si>
  <si>
    <t>3/30/2017</t>
  </si>
  <si>
    <t>3/29/2017</t>
  </si>
  <si>
    <t>3/28/2017</t>
  </si>
  <si>
    <t>3/27/2017</t>
  </si>
  <si>
    <t>3/26/2017</t>
  </si>
  <si>
    <t>3/25/2017</t>
  </si>
  <si>
    <t>3/24/2017</t>
  </si>
  <si>
    <t>3/23/2017</t>
  </si>
  <si>
    <t>3/22/2017</t>
  </si>
  <si>
    <t>3/21/2017</t>
  </si>
  <si>
    <t>3/20/2017</t>
  </si>
  <si>
    <t>3/19/2017</t>
  </si>
  <si>
    <t>3/18/2017</t>
  </si>
  <si>
    <t>3/17/2017</t>
  </si>
  <si>
    <t>3/16/2017</t>
  </si>
  <si>
    <t>3/15/2017</t>
  </si>
  <si>
    <t>3/14/2017</t>
  </si>
  <si>
    <t>3/13/2017</t>
  </si>
  <si>
    <t>3/12/2017</t>
  </si>
  <si>
    <t>3/11/2017</t>
  </si>
  <si>
    <t>3/10/2017</t>
  </si>
  <si>
    <t>3/9/2017</t>
  </si>
  <si>
    <t>3/8/2017</t>
  </si>
  <si>
    <t>3/7/2017</t>
  </si>
  <si>
    <t>3/6/2017</t>
  </si>
  <si>
    <t>3/5/2017</t>
  </si>
  <si>
    <t>3/4/2017</t>
  </si>
  <si>
    <t>3/3/2017</t>
  </si>
  <si>
    <t>3/2/2017</t>
  </si>
  <si>
    <t>3/1/2017</t>
  </si>
  <si>
    <t>2/28/2017</t>
  </si>
  <si>
    <t>2/27/2017</t>
  </si>
  <si>
    <t>2/26/2017</t>
  </si>
  <si>
    <t>2/25/2017</t>
  </si>
  <si>
    <t>2/24/2017</t>
  </si>
  <si>
    <t>2/23/2017</t>
  </si>
  <si>
    <t>2/22/2017</t>
  </si>
  <si>
    <t>2/21/2017</t>
  </si>
  <si>
    <t>2/20/2017</t>
  </si>
  <si>
    <t>2/19/2017</t>
  </si>
  <si>
    <t>2/18/2017</t>
  </si>
  <si>
    <t>2/17/2017</t>
  </si>
  <si>
    <t>2/16/2017</t>
  </si>
  <si>
    <t>2/15/2017</t>
  </si>
  <si>
    <t>2/14/2017</t>
  </si>
  <si>
    <t>2/13/2017</t>
  </si>
  <si>
    <t>2/12/2017</t>
  </si>
  <si>
    <t>2/11/2017</t>
  </si>
  <si>
    <t>2/10/2017</t>
  </si>
  <si>
    <t>2/9/2017</t>
  </si>
  <si>
    <t>2/8/2017</t>
  </si>
  <si>
    <t>2/7/2017</t>
  </si>
  <si>
    <t>2/6/2017</t>
  </si>
  <si>
    <t>2/5/2017</t>
  </si>
  <si>
    <t>2/4/2017</t>
  </si>
  <si>
    <t>2/3/2017</t>
  </si>
  <si>
    <t>2/2/2017</t>
  </si>
  <si>
    <t>2/1/2017</t>
  </si>
  <si>
    <t>1/31/2017</t>
  </si>
  <si>
    <t>1/30/2017</t>
  </si>
  <si>
    <t>1/29/2017</t>
  </si>
  <si>
    <t>1/28/2017</t>
  </si>
  <si>
    <t>1/27/2017</t>
  </si>
  <si>
    <t>1/26/2017</t>
  </si>
  <si>
    <t>1/25/2017</t>
  </si>
  <si>
    <t>1/24/2017</t>
  </si>
  <si>
    <t>1/23/2017</t>
  </si>
  <si>
    <t>1/22/2017</t>
  </si>
  <si>
    <t>1/21/2017</t>
  </si>
  <si>
    <t>1/20/2017</t>
  </si>
  <si>
    <t>1/19/2017</t>
  </si>
  <si>
    <t>1/18/2017</t>
  </si>
  <si>
    <t>1/17/2017</t>
  </si>
  <si>
    <t>1/16/2017</t>
  </si>
  <si>
    <t>1/15/2017</t>
  </si>
  <si>
    <t>1/14/2017</t>
  </si>
  <si>
    <t>1/13/2017</t>
  </si>
  <si>
    <t>1/12/2017</t>
  </si>
  <si>
    <t>1/11/2017</t>
  </si>
  <si>
    <t>1/10/2017</t>
  </si>
  <si>
    <t>1/9/2017</t>
  </si>
  <si>
    <t>1/8/2017</t>
  </si>
  <si>
    <t>1/7/2017</t>
  </si>
  <si>
    <t>1/6/2017</t>
  </si>
  <si>
    <t>1/5/2017</t>
  </si>
  <si>
    <t>1/4/2017</t>
  </si>
  <si>
    <t>1/3/2017</t>
  </si>
  <si>
    <t>1/2/2017</t>
  </si>
  <si>
    <t>1/1/2017</t>
  </si>
  <si>
    <t>12/31/2016</t>
  </si>
  <si>
    <t>12/30/2016</t>
  </si>
  <si>
    <t>12/29/2016</t>
  </si>
  <si>
    <t>12/28/2016</t>
  </si>
  <si>
    <t>12/27/2016</t>
  </si>
  <si>
    <t>12/26/2016</t>
  </si>
  <si>
    <t>12/25/2016</t>
  </si>
  <si>
    <t>12/24/2016</t>
  </si>
  <si>
    <t>12/23/2016</t>
  </si>
  <si>
    <t>12/22/2016</t>
  </si>
  <si>
    <t>12/21/2016</t>
  </si>
  <si>
    <t>12/20/2016</t>
  </si>
  <si>
    <t>12/19/2016</t>
  </si>
  <si>
    <t>12/18/2016</t>
  </si>
  <si>
    <t>12/17/2016</t>
  </si>
  <si>
    <t>11/24/2016</t>
  </si>
  <si>
    <t>11/23/2016</t>
  </si>
  <si>
    <t>11/22/2016</t>
  </si>
  <si>
    <t>11/21/2016</t>
  </si>
  <si>
    <t>11/20/2016</t>
  </si>
  <si>
    <t>11/19/2016</t>
  </si>
  <si>
    <t>11/18/2016</t>
  </si>
  <si>
    <t>11/17/2016</t>
  </si>
  <si>
    <t>11/16/2016</t>
  </si>
  <si>
    <t>11/15/2016</t>
  </si>
  <si>
    <t>11/14/2016</t>
  </si>
  <si>
    <t>11/13/2016</t>
  </si>
  <si>
    <t>11/12/2016</t>
  </si>
  <si>
    <t>11/11/2016</t>
  </si>
  <si>
    <t>11/10/2016</t>
  </si>
  <si>
    <t>11/9/2016</t>
  </si>
  <si>
    <t>11/8/2016</t>
  </si>
  <si>
    <t>11/7/2016</t>
  </si>
  <si>
    <t>11/6/2016</t>
  </si>
  <si>
    <t>11/5/2016</t>
  </si>
  <si>
    <t>11/4/2016</t>
  </si>
  <si>
    <t>11/3/2016</t>
  </si>
  <si>
    <t>11/2/2016</t>
  </si>
  <si>
    <t>11/1/2016</t>
  </si>
  <si>
    <t>10/31/2016</t>
  </si>
  <si>
    <t>10/30/2016</t>
  </si>
  <si>
    <t>10/29/2016</t>
  </si>
  <si>
    <t>10/28/2016</t>
  </si>
  <si>
    <t>10/27/2016</t>
  </si>
  <si>
    <t>10/26/2016</t>
  </si>
  <si>
    <t>10/25/2016</t>
  </si>
  <si>
    <t>10/24/2016</t>
  </si>
  <si>
    <t>10/23/2016</t>
  </si>
  <si>
    <t>10/22/2016</t>
  </si>
  <si>
    <t>10/21/2016</t>
  </si>
  <si>
    <t>10/20/2016</t>
  </si>
  <si>
    <t>10/19/2016</t>
  </si>
  <si>
    <t>10/18/2016</t>
  </si>
  <si>
    <t>10/17/2016</t>
  </si>
  <si>
    <t>10/16/2016</t>
  </si>
  <si>
    <t>10/15/2016</t>
  </si>
  <si>
    <t>10/14/2016</t>
  </si>
  <si>
    <t>10/13/2016</t>
  </si>
  <si>
    <t>10/12/2016</t>
  </si>
  <si>
    <t>10/11/2016</t>
  </si>
  <si>
    <t>10/10/2016</t>
  </si>
  <si>
    <t>10/9/2016</t>
  </si>
  <si>
    <t>10/8/2016</t>
  </si>
  <si>
    <t>10/7/2016</t>
  </si>
  <si>
    <t>10/6/2016</t>
  </si>
  <si>
    <t>10/5/2016</t>
  </si>
  <si>
    <t>10/4/2016</t>
  </si>
  <si>
    <t>10/3/2016</t>
  </si>
  <si>
    <t>10/2/2016</t>
  </si>
  <si>
    <t>10/1/2016</t>
  </si>
  <si>
    <t>9/30/2016</t>
  </si>
  <si>
    <t>9/29/2016</t>
  </si>
  <si>
    <t>9/28/2016</t>
  </si>
  <si>
    <t>9/27/2016</t>
  </si>
  <si>
    <t>9/26/2016</t>
  </si>
  <si>
    <t>9/25/2016</t>
  </si>
  <si>
    <t>9/24/2016</t>
  </si>
  <si>
    <t>9/23/2016</t>
  </si>
  <si>
    <t>9/22/2016</t>
  </si>
  <si>
    <t>9/21/2016</t>
  </si>
  <si>
    <t>9/20/2016</t>
  </si>
  <si>
    <t>9/19/2016</t>
  </si>
  <si>
    <t>9/18/2016</t>
  </si>
  <si>
    <t>9/17/2016</t>
  </si>
  <si>
    <t>9/16/2016</t>
  </si>
  <si>
    <t>9/15/2016</t>
  </si>
  <si>
    <t>9/14/2016</t>
  </si>
  <si>
    <t>9/13/2016</t>
  </si>
  <si>
    <t>9/12/2016</t>
  </si>
  <si>
    <t>9/11/2016</t>
  </si>
  <si>
    <t>9/10/2016</t>
  </si>
  <si>
    <t>9/9/2016</t>
  </si>
  <si>
    <t>9/8/2016</t>
  </si>
  <si>
    <t>9/7/2016</t>
  </si>
  <si>
    <t>9/6/2016</t>
  </si>
  <si>
    <t>9/5/2016</t>
  </si>
  <si>
    <t>9/4/2016</t>
  </si>
  <si>
    <t>9/3/2016</t>
  </si>
  <si>
    <t>9/2/2016</t>
  </si>
  <si>
    <t>9/1/2016</t>
  </si>
  <si>
    <t>8/31/2016</t>
  </si>
  <si>
    <t>8/30/2016</t>
  </si>
  <si>
    <t>8/29/2016</t>
  </si>
  <si>
    <t>8/28/2016</t>
  </si>
  <si>
    <t>8/27/2016</t>
  </si>
  <si>
    <t>8/26/2016</t>
  </si>
  <si>
    <t>8/25/2016</t>
  </si>
  <si>
    <t>8/24/2016</t>
  </si>
  <si>
    <t>8/23/2016</t>
  </si>
  <si>
    <t>8/22/2016</t>
  </si>
  <si>
    <t>8/21/2016</t>
  </si>
  <si>
    <t>8/20/2016</t>
  </si>
  <si>
    <t>8/19/2016</t>
  </si>
  <si>
    <t>8/18/2016</t>
  </si>
  <si>
    <t>8/17/2016</t>
  </si>
  <si>
    <t>8/16/2016</t>
  </si>
  <si>
    <t>8/15/2016</t>
  </si>
  <si>
    <t>8/14/2016</t>
  </si>
  <si>
    <t>8/13/2016</t>
  </si>
  <si>
    <t>8/12/2016</t>
  </si>
  <si>
    <t>8/11/2016</t>
  </si>
  <si>
    <t>8/10/2016</t>
  </si>
  <si>
    <t>8/9/2016</t>
  </si>
  <si>
    <t>8/8/2016</t>
  </si>
  <si>
    <t>8/7/2016</t>
  </si>
  <si>
    <t>8/6/2016</t>
  </si>
  <si>
    <t>8/5/2016</t>
  </si>
  <si>
    <t>8/4/2016</t>
  </si>
  <si>
    <t>8/3/2016</t>
  </si>
  <si>
    <t>8/2/2016</t>
  </si>
  <si>
    <t>8/1/2016</t>
  </si>
  <si>
    <t>7/31/2016</t>
  </si>
  <si>
    <t>7/30/2016</t>
  </si>
  <si>
    <t>7/29/2016</t>
  </si>
  <si>
    <t>7/28/2016</t>
  </si>
  <si>
    <t>7/27/2016</t>
  </si>
  <si>
    <t>7/26/2016</t>
  </si>
  <si>
    <t>7/25/2016</t>
  </si>
  <si>
    <t>7/24/2016</t>
  </si>
  <si>
    <t>7/23/2016</t>
  </si>
  <si>
    <t>7/22/2016</t>
  </si>
  <si>
    <t>7/21/2016</t>
  </si>
  <si>
    <t>7/20/2016</t>
  </si>
  <si>
    <t>7/19/2016</t>
  </si>
  <si>
    <t>7/18/2016</t>
  </si>
  <si>
    <t>7/17/2016</t>
  </si>
  <si>
    <t>7/16/2016</t>
  </si>
  <si>
    <t>7/15/2016</t>
  </si>
  <si>
    <t>7/14/2016</t>
  </si>
  <si>
    <t>7/13/2016</t>
  </si>
  <si>
    <t>7/12/2016</t>
  </si>
  <si>
    <t>7/11/2016</t>
  </si>
  <si>
    <t>7/10/2016</t>
  </si>
  <si>
    <t>7/9/2016</t>
  </si>
  <si>
    <t>7/8/2016</t>
  </si>
  <si>
    <t>7/7/2016</t>
  </si>
  <si>
    <t>7/6/2016</t>
  </si>
  <si>
    <t>7/5/2016</t>
  </si>
  <si>
    <t>7/4/2016</t>
  </si>
  <si>
    <t>7/3/2016</t>
  </si>
  <si>
    <t>7/2/2016</t>
  </si>
  <si>
    <t>7/1/2016</t>
  </si>
  <si>
    <t>6/30/2016</t>
  </si>
  <si>
    <t>6/29/2016</t>
  </si>
  <si>
    <t>6/28/2016</t>
  </si>
  <si>
    <t>6/27/2016</t>
  </si>
  <si>
    <t>6/26/2016</t>
  </si>
  <si>
    <t>6/25/2016</t>
  </si>
  <si>
    <t>6/23/2016</t>
  </si>
  <si>
    <t>6/22/2016</t>
  </si>
  <si>
    <t>6/21/2016</t>
  </si>
  <si>
    <t>6/20/2016</t>
  </si>
  <si>
    <t>6/19/2016</t>
  </si>
  <si>
    <t>6/18/2016</t>
  </si>
  <si>
    <t>6/17/2016</t>
  </si>
  <si>
    <t>6/16/2016</t>
  </si>
  <si>
    <t>6/15/2016</t>
  </si>
  <si>
    <t>6/14/2016</t>
  </si>
  <si>
    <t>6/13/2016</t>
  </si>
  <si>
    <t>6/12/2016</t>
  </si>
  <si>
    <t>6/11/2016</t>
  </si>
  <si>
    <t>6/10/2016</t>
  </si>
  <si>
    <t>6/9/2016</t>
  </si>
  <si>
    <t>6/8/2016</t>
  </si>
  <si>
    <t>6/7/2016</t>
  </si>
  <si>
    <t>6/6/2016</t>
  </si>
  <si>
    <t>6/5/2016</t>
  </si>
  <si>
    <t>6/4/2016</t>
  </si>
  <si>
    <t>6/3/2016</t>
  </si>
  <si>
    <t>6/2/2016</t>
  </si>
  <si>
    <t>6/1/2016</t>
  </si>
  <si>
    <t>5/31/2016</t>
  </si>
  <si>
    <t>5/30/2016</t>
  </si>
  <si>
    <t>5/29/2016</t>
  </si>
  <si>
    <t>5/28/2016</t>
  </si>
  <si>
    <t>5/27/2016</t>
  </si>
  <si>
    <t>5/26/2016</t>
  </si>
  <si>
    <t>5/25/2016</t>
  </si>
  <si>
    <t>5/24/2016</t>
  </si>
  <si>
    <t>5/23/2016</t>
  </si>
  <si>
    <t>5/22/2016</t>
  </si>
  <si>
    <t>5/21/2016</t>
  </si>
  <si>
    <t>5/20/2016</t>
  </si>
  <si>
    <t>5/19/2016</t>
  </si>
  <si>
    <t>5/18/2016</t>
  </si>
  <si>
    <t>5/17/2016</t>
  </si>
  <si>
    <t>5/16/2016</t>
  </si>
  <si>
    <t>5/15/2016</t>
  </si>
  <si>
    <t>5/14/2016</t>
  </si>
  <si>
    <t>5/13/2016</t>
  </si>
  <si>
    <t>5/12/2016</t>
  </si>
  <si>
    <t>5/11/2016</t>
  </si>
  <si>
    <t>5/10/2016</t>
  </si>
  <si>
    <t>5/9/2016</t>
  </si>
  <si>
    <t>5/8/2016</t>
  </si>
  <si>
    <t>5/7/2016</t>
  </si>
  <si>
    <t>5/6/2016</t>
  </si>
  <si>
    <t>5/5/2016</t>
  </si>
  <si>
    <t>5/4/2016</t>
  </si>
  <si>
    <t>5/3/2016</t>
  </si>
  <si>
    <t>5/2/2016</t>
  </si>
  <si>
    <t>5/1/2016</t>
  </si>
  <si>
    <t>4/30/2016</t>
  </si>
  <si>
    <t>4/29/2016</t>
  </si>
  <si>
    <t>4/28/2016</t>
  </si>
  <si>
    <t>4/27/2016</t>
  </si>
  <si>
    <t>4/26/2016</t>
  </si>
  <si>
    <t>4/25/2016</t>
  </si>
  <si>
    <t>4/24/2016</t>
  </si>
  <si>
    <t>4/23/2016</t>
  </si>
  <si>
    <t>4/22/2016</t>
  </si>
  <si>
    <t>4/21/2016</t>
  </si>
  <si>
    <t>4/20/2016</t>
  </si>
  <si>
    <t>4/19/2016</t>
  </si>
  <si>
    <t>4/18/2016</t>
  </si>
  <si>
    <t>4/17/2016</t>
  </si>
  <si>
    <t>4/16/2016</t>
  </si>
  <si>
    <t>4/15/2016</t>
  </si>
  <si>
    <t>4/14/2016</t>
  </si>
  <si>
    <t>4/13/2016</t>
  </si>
  <si>
    <t>4/12/2016</t>
  </si>
  <si>
    <t>4/11/2016</t>
  </si>
  <si>
    <t>4/10/2016</t>
  </si>
  <si>
    <t>4/9/2016</t>
  </si>
  <si>
    <t>4/8/2016</t>
  </si>
  <si>
    <t>4/7/2016</t>
  </si>
  <si>
    <t>4/6/2016</t>
  </si>
  <si>
    <t>4/5/2016</t>
  </si>
  <si>
    <t>4/4/2016</t>
  </si>
  <si>
    <t>4/3/2016</t>
  </si>
  <si>
    <t>4/2/2016</t>
  </si>
  <si>
    <t>4/1/2016</t>
  </si>
  <si>
    <t>3/31/2016</t>
  </si>
  <si>
    <t>3/30/2016</t>
  </si>
  <si>
    <t>3/29/2016</t>
  </si>
  <si>
    <t>3/28/2016</t>
  </si>
  <si>
    <t>3/27/2016</t>
  </si>
  <si>
    <t>3/26/2016</t>
  </si>
  <si>
    <t>3/25/2016</t>
  </si>
  <si>
    <t>3/24/2016</t>
  </si>
  <si>
    <t>3/23/2016</t>
  </si>
  <si>
    <t>3/22/2016</t>
  </si>
  <si>
    <t>3/21/2016</t>
  </si>
  <si>
    <t>3/20/2016</t>
  </si>
  <si>
    <t>3/19/2016</t>
  </si>
  <si>
    <t>3/18/2016</t>
  </si>
  <si>
    <t>3/17/2016</t>
  </si>
  <si>
    <t>3/16/2016</t>
  </si>
  <si>
    <t>3/15/2016</t>
  </si>
  <si>
    <t>3/14/2016</t>
  </si>
  <si>
    <t>3/13/2016</t>
  </si>
  <si>
    <t>3/12/2016</t>
  </si>
  <si>
    <t>3/11/2016</t>
  </si>
  <si>
    <t>3/10/2016</t>
  </si>
  <si>
    <t>3/9/2016</t>
  </si>
  <si>
    <t>3/8/2016</t>
  </si>
  <si>
    <t>3/7/2016</t>
  </si>
  <si>
    <t>3/6/2016</t>
  </si>
  <si>
    <t>3/5/2016</t>
  </si>
  <si>
    <t>3/4/2016</t>
  </si>
  <si>
    <t>3/3/2016</t>
  </si>
  <si>
    <t>3/2/2016</t>
  </si>
  <si>
    <t>3/1/2016</t>
  </si>
  <si>
    <t>2/29/2016</t>
  </si>
  <si>
    <t>2/28/2016</t>
  </si>
  <si>
    <t>2/27/2016</t>
  </si>
  <si>
    <t>2/26/2016</t>
  </si>
  <si>
    <t>2/25/2016</t>
  </si>
  <si>
    <t>2/24/2016</t>
  </si>
  <si>
    <t>2/23/2016</t>
  </si>
  <si>
    <t>2/22/2016</t>
  </si>
  <si>
    <t>2/21/2016</t>
  </si>
  <si>
    <t>2/20/2016</t>
  </si>
  <si>
    <t>2/19/2016</t>
  </si>
  <si>
    <t>2/18/2016</t>
  </si>
  <si>
    <t>2/17/2016</t>
  </si>
  <si>
    <t>2/16/2016</t>
  </si>
  <si>
    <t>2/15/2016</t>
  </si>
  <si>
    <t>2/14/2016</t>
  </si>
  <si>
    <t>2/13/2016</t>
  </si>
  <si>
    <t>2/12/2016</t>
  </si>
  <si>
    <t>2/11/2016</t>
  </si>
  <si>
    <t>2/10/2016</t>
  </si>
  <si>
    <t>2/9/2016</t>
  </si>
  <si>
    <t>2/8/2016</t>
  </si>
  <si>
    <t>2/7/2016</t>
  </si>
  <si>
    <t>2/6/2016</t>
  </si>
  <si>
    <t>2/5/2016</t>
  </si>
  <si>
    <t>2/4/2016</t>
  </si>
  <si>
    <t>2/3/2016</t>
  </si>
  <si>
    <t>2/2/2016</t>
  </si>
  <si>
    <t>2/1/2016</t>
  </si>
  <si>
    <t>1/31/2016</t>
  </si>
  <si>
    <t>1/30/2016</t>
  </si>
  <si>
    <t>1/29/2016</t>
  </si>
  <si>
    <t>1/28/2016</t>
  </si>
  <si>
    <t>1/27/2016</t>
  </si>
  <si>
    <t>1/26/2016</t>
  </si>
  <si>
    <t>1/25/2016</t>
  </si>
  <si>
    <t>1/24/2016</t>
  </si>
  <si>
    <t>1/23/2016</t>
  </si>
  <si>
    <t>1/22/2016</t>
  </si>
  <si>
    <t>1/21/2016</t>
  </si>
  <si>
    <t>1/20/2016</t>
  </si>
  <si>
    <t>1/19/2016</t>
  </si>
  <si>
    <t>1/18/2016</t>
  </si>
  <si>
    <t>1/17/2016</t>
  </si>
  <si>
    <t>1/16/2016</t>
  </si>
  <si>
    <t>1/15/2016</t>
  </si>
  <si>
    <t>1/14/2016</t>
  </si>
  <si>
    <t>1/13/2016</t>
  </si>
  <si>
    <t>1/12/2016</t>
  </si>
  <si>
    <t>1/11/2016</t>
  </si>
  <si>
    <t>1/10/2016</t>
  </si>
  <si>
    <t>1/9/2016</t>
  </si>
  <si>
    <t>1/8/2016</t>
  </si>
  <si>
    <t>1/7/2016</t>
  </si>
  <si>
    <t>1/6/2016</t>
  </si>
  <si>
    <t>1/5/2016</t>
  </si>
  <si>
    <t>1/4/2016</t>
  </si>
  <si>
    <t>1/3/2016</t>
  </si>
  <si>
    <t>1/2/2016</t>
  </si>
  <si>
    <t>1/1/2016</t>
  </si>
  <si>
    <t>12/31/2019</t>
  </si>
  <si>
    <t>12/30/2019</t>
  </si>
  <si>
    <t>12/29/2019</t>
  </si>
  <si>
    <t>12/28/2019</t>
  </si>
  <si>
    <t>12/27/2019</t>
  </si>
  <si>
    <t>12/26/2019</t>
  </si>
  <si>
    <t>12/25/2019</t>
  </si>
  <si>
    <t>12/24/2019</t>
  </si>
  <si>
    <t>12/23/2019</t>
  </si>
  <si>
    <t>12/22/2019</t>
  </si>
  <si>
    <t>12/21/2019</t>
  </si>
  <si>
    <t>12/20/2019</t>
  </si>
  <si>
    <t>12/19/2019</t>
  </si>
  <si>
    <t>12/18/2019</t>
  </si>
  <si>
    <t>12/17/2019</t>
  </si>
  <si>
    <t>12/16/2019</t>
  </si>
  <si>
    <t>12/15/2019</t>
  </si>
  <si>
    <t>12/14/2019</t>
  </si>
  <si>
    <t>12/13/2019</t>
  </si>
  <si>
    <t>12/12/2019</t>
  </si>
  <si>
    <t>12/11/2019</t>
  </si>
  <si>
    <t>12/10/2019</t>
  </si>
  <si>
    <t>12/9/2019</t>
  </si>
  <si>
    <t>12/8/2019</t>
  </si>
  <si>
    <t>12/7/2019</t>
  </si>
  <si>
    <t>12/6/2019</t>
  </si>
  <si>
    <t>12/5/2019</t>
  </si>
  <si>
    <t>12/4/2019</t>
  </si>
  <si>
    <t>12/3/2019</t>
  </si>
  <si>
    <t>12/2/2019</t>
  </si>
  <si>
    <t>12/1/2019</t>
  </si>
  <si>
    <t>11/30/2019</t>
  </si>
  <si>
    <t>11/28/2019</t>
  </si>
  <si>
    <t>11/27/2019</t>
  </si>
  <si>
    <t>11/26/2019</t>
  </si>
  <si>
    <t>11/25/2019</t>
  </si>
  <si>
    <t>11/24/2019</t>
  </si>
  <si>
    <t>11/23/2019</t>
  </si>
  <si>
    <t>11/22/2019</t>
  </si>
  <si>
    <t>11/21/2019</t>
  </si>
  <si>
    <t>11/20/2019</t>
  </si>
  <si>
    <t>11/19/2019</t>
  </si>
  <si>
    <t>11/18/2019</t>
  </si>
  <si>
    <t>11/17/2019</t>
  </si>
  <si>
    <t>11/16/2019</t>
  </si>
  <si>
    <t>11/15/2019</t>
  </si>
  <si>
    <t>11/14/2019</t>
  </si>
  <si>
    <t>11/13/2019</t>
  </si>
  <si>
    <t>11/12/2019</t>
  </si>
  <si>
    <t>11/11/2019</t>
  </si>
  <si>
    <t>11/10/2019</t>
  </si>
  <si>
    <t>11/9/2019</t>
  </si>
  <si>
    <t>11/8/2019</t>
  </si>
  <si>
    <t>11/7/2019</t>
  </si>
  <si>
    <t>11/6/2019</t>
  </si>
  <si>
    <t>11/5/2019</t>
  </si>
  <si>
    <t>11/4/2019</t>
  </si>
  <si>
    <t>11/3/2019</t>
  </si>
  <si>
    <t>11/2/2019</t>
  </si>
  <si>
    <t>11/1/2019</t>
  </si>
  <si>
    <t>10/31/2019</t>
  </si>
  <si>
    <t>10/30/2019</t>
  </si>
  <si>
    <t>10/29/2019</t>
  </si>
  <si>
    <t>10/28/2019</t>
  </si>
  <si>
    <t>10/27/2019</t>
  </si>
  <si>
    <t>10/26/2019</t>
  </si>
  <si>
    <t>10/25/2019</t>
  </si>
  <si>
    <t>10/24/2019</t>
  </si>
  <si>
    <t>10/23/2019</t>
  </si>
  <si>
    <t>10/22/2019</t>
  </si>
  <si>
    <t>10/21/2019</t>
  </si>
  <si>
    <t>10/20/2019</t>
  </si>
  <si>
    <t>10/19/2019</t>
  </si>
  <si>
    <t>10/18/2019</t>
  </si>
  <si>
    <t>10/17/2019</t>
  </si>
  <si>
    <t>10/16/2019</t>
  </si>
  <si>
    <t>10/15/2019</t>
  </si>
  <si>
    <t>10/14/2019</t>
  </si>
  <si>
    <t>10/13/2019</t>
  </si>
  <si>
    <t>10/12/2019</t>
  </si>
  <si>
    <t>10/11/2019</t>
  </si>
  <si>
    <t>10/10/2019</t>
  </si>
  <si>
    <t>10/9/2019</t>
  </si>
  <si>
    <t>10/8/2019</t>
  </si>
  <si>
    <t>10/7/2019</t>
  </si>
  <si>
    <t>10/6/2019</t>
  </si>
  <si>
    <t>10/5/2019</t>
  </si>
  <si>
    <t>10/4/2019</t>
  </si>
  <si>
    <t>10/3/2019</t>
  </si>
  <si>
    <t>10/2/2019</t>
  </si>
  <si>
    <t>10/1/2019</t>
  </si>
  <si>
    <t>9/30/2019</t>
  </si>
  <si>
    <t>9/29/2019</t>
  </si>
  <si>
    <t>9/28/2019</t>
  </si>
  <si>
    <t>9/27/2019</t>
  </si>
  <si>
    <t>9/26/2019</t>
  </si>
  <si>
    <t>9/25/2019</t>
  </si>
  <si>
    <t>9/24/2019</t>
  </si>
  <si>
    <t>9/23/2019</t>
  </si>
  <si>
    <t>9/22/2019</t>
  </si>
  <si>
    <t>9/21/2019</t>
  </si>
  <si>
    <t>9/20/2019</t>
  </si>
  <si>
    <t>9/19/2019</t>
  </si>
  <si>
    <t>9/18/2019</t>
  </si>
  <si>
    <t>9/17/2019</t>
  </si>
  <si>
    <t>9/16/2019</t>
  </si>
  <si>
    <t>9/15/2019</t>
  </si>
  <si>
    <t>9/14/2019</t>
  </si>
  <si>
    <t>9/13/2019</t>
  </si>
  <si>
    <t>9/12/2019</t>
  </si>
  <si>
    <t>9/11/2019</t>
  </si>
  <si>
    <t>9/10/2019</t>
  </si>
  <si>
    <t>9/9/2019</t>
  </si>
  <si>
    <t>9/8/2019</t>
  </si>
  <si>
    <t>9/7/2019</t>
  </si>
  <si>
    <t>9/6/2019</t>
  </si>
  <si>
    <t>9/5/2019</t>
  </si>
  <si>
    <t>9/4/2019</t>
  </si>
  <si>
    <t>9/3/2019</t>
  </si>
  <si>
    <t>9/2/2019</t>
  </si>
  <si>
    <t>9/1/2019</t>
  </si>
  <si>
    <t>8/31/2019</t>
  </si>
  <si>
    <t>8/30/2019</t>
  </si>
  <si>
    <t>8/29/2019</t>
  </si>
  <si>
    <t>8/28/2019</t>
  </si>
  <si>
    <t>8/27/2019</t>
  </si>
  <si>
    <t>8/26/2019</t>
  </si>
  <si>
    <t>8/25/2019</t>
  </si>
  <si>
    <t>8/24/2019</t>
  </si>
  <si>
    <t>8/23/2019</t>
  </si>
  <si>
    <t>8/22/2019</t>
  </si>
  <si>
    <t>8/21/2019</t>
  </si>
  <si>
    <t>8/20/2019</t>
  </si>
  <si>
    <t>8/19/2019</t>
  </si>
  <si>
    <t>8/18/2019</t>
  </si>
  <si>
    <t>8/17/2019</t>
  </si>
  <si>
    <t>8/16/2019</t>
  </si>
  <si>
    <t>8/15/2019</t>
  </si>
  <si>
    <t>8/14/2019</t>
  </si>
  <si>
    <t>8/13/2019</t>
  </si>
  <si>
    <t>8/12/2019</t>
  </si>
  <si>
    <t>8/11/2019</t>
  </si>
  <si>
    <t>8/10/2019</t>
  </si>
  <si>
    <t>8/9/2019</t>
  </si>
  <si>
    <t>8/8/2019</t>
  </si>
  <si>
    <t>8/7/2019</t>
  </si>
  <si>
    <t>8/6/2019</t>
  </si>
  <si>
    <t>8/4/2019</t>
  </si>
  <si>
    <t>8/3/2019</t>
  </si>
  <si>
    <t>8/2/2019</t>
  </si>
  <si>
    <t>8/1/2019</t>
  </si>
  <si>
    <t>7/31/2019</t>
  </si>
  <si>
    <t>7/30/2019</t>
  </si>
  <si>
    <t>7/29/2019</t>
  </si>
  <si>
    <t>7/28/2019</t>
  </si>
  <si>
    <t>7/27/2019</t>
  </si>
  <si>
    <t>7/26/2019</t>
  </si>
  <si>
    <t>7/25/2019</t>
  </si>
  <si>
    <t>7/24/2019</t>
  </si>
  <si>
    <t>7/23/2019</t>
  </si>
  <si>
    <t>7/22/2019</t>
  </si>
  <si>
    <t>7/21/2019</t>
  </si>
  <si>
    <t>7/20/2019</t>
  </si>
  <si>
    <t>7/19/2019</t>
  </si>
  <si>
    <t>7/18/2019</t>
  </si>
  <si>
    <t>7/17/2019</t>
  </si>
  <si>
    <t>7/16/2019</t>
  </si>
  <si>
    <t>7/15/2019</t>
  </si>
  <si>
    <t>7/14/2019</t>
  </si>
  <si>
    <t>7/13/2019</t>
  </si>
  <si>
    <t>7/12/2019</t>
  </si>
  <si>
    <t>7/11/2019</t>
  </si>
  <si>
    <t>7/10/2019</t>
  </si>
  <si>
    <t>7/9/2019</t>
  </si>
  <si>
    <t>7/8/2019</t>
  </si>
  <si>
    <t>7/7/2019</t>
  </si>
  <si>
    <t>7/6/2019</t>
  </si>
  <si>
    <t>7/5/2019</t>
  </si>
  <si>
    <t>7/4/2019</t>
  </si>
  <si>
    <t>7/3/2019</t>
  </si>
  <si>
    <t>7/2/2019</t>
  </si>
  <si>
    <t>7/1/2019</t>
  </si>
  <si>
    <t>6/30/2019</t>
  </si>
  <si>
    <t>6/29/2019</t>
  </si>
  <si>
    <t>6/28/2019</t>
  </si>
  <si>
    <t>6/27/2019</t>
  </si>
  <si>
    <t>6/26/2019</t>
  </si>
  <si>
    <t>6/25/2019</t>
  </si>
  <si>
    <t>6/24/2019</t>
  </si>
  <si>
    <t>6/23/2019</t>
  </si>
  <si>
    <t>6/22/2019</t>
  </si>
  <si>
    <t>6/21/2019</t>
  </si>
  <si>
    <t>6/20/2019</t>
  </si>
  <si>
    <t>6/19/2019</t>
  </si>
  <si>
    <t>6/18/2019</t>
  </si>
  <si>
    <t>6/17/2019</t>
  </si>
  <si>
    <t>6/16/2019</t>
  </si>
  <si>
    <t>6/15/2019</t>
  </si>
  <si>
    <t>6/14/2019</t>
  </si>
  <si>
    <t>6/13/2019</t>
  </si>
  <si>
    <t>6/12/2019</t>
  </si>
  <si>
    <t>6/11/2019</t>
  </si>
  <si>
    <t>6/10/2019</t>
  </si>
  <si>
    <t>6/9/2019</t>
  </si>
  <si>
    <t>6/8/2019</t>
  </si>
  <si>
    <t>6/7/2019</t>
  </si>
  <si>
    <t>6/6/2019</t>
  </si>
  <si>
    <t>6/5/2019</t>
  </si>
  <si>
    <t>6/4/2019</t>
  </si>
  <si>
    <t>6/3/2019</t>
  </si>
  <si>
    <t>6/2/2019</t>
  </si>
  <si>
    <t>6/1/2019</t>
  </si>
  <si>
    <t>5/31/2019</t>
  </si>
  <si>
    <t>5/30/2019</t>
  </si>
  <si>
    <t>5/29/2019</t>
  </si>
  <si>
    <t>5/28/2019</t>
  </si>
  <si>
    <t>5/27/2019</t>
  </si>
  <si>
    <t>5/26/2019</t>
  </si>
  <si>
    <t>5/25/2019</t>
  </si>
  <si>
    <t>5/24/2019</t>
  </si>
  <si>
    <t>5/23/2019</t>
  </si>
  <si>
    <t>5/22/2019</t>
  </si>
  <si>
    <t>5/21/2019</t>
  </si>
  <si>
    <t>5/20/2019</t>
  </si>
  <si>
    <t>5/19/2019</t>
  </si>
  <si>
    <t>5/18/2019</t>
  </si>
  <si>
    <t>5/17/2019</t>
  </si>
  <si>
    <t>5/16/2019</t>
  </si>
  <si>
    <t>5/15/2019</t>
  </si>
  <si>
    <t>5/14/2019</t>
  </si>
  <si>
    <t>5/13/2019</t>
  </si>
  <si>
    <t>5/12/2019</t>
  </si>
  <si>
    <t>5/11/2019</t>
  </si>
  <si>
    <t>5/10/2019</t>
  </si>
  <si>
    <t>5/9/2019</t>
  </si>
  <si>
    <t>5/8/2019</t>
  </si>
  <si>
    <t>5/7/2019</t>
  </si>
  <si>
    <t>5/6/2019</t>
  </si>
  <si>
    <t>5/5/2019</t>
  </si>
  <si>
    <t>5/4/2019</t>
  </si>
  <si>
    <t>5/3/2019</t>
  </si>
  <si>
    <t>5/2/2019</t>
  </si>
  <si>
    <t>5/1/2019</t>
  </si>
  <si>
    <t>4/30/2019</t>
  </si>
  <si>
    <t>4/29/2019</t>
  </si>
  <si>
    <t>4/28/2019</t>
  </si>
  <si>
    <t>4/27/2019</t>
  </si>
  <si>
    <t>4/26/2019</t>
  </si>
  <si>
    <t>4/25/2019</t>
  </si>
  <si>
    <t>4/24/2019</t>
  </si>
  <si>
    <t>4/23/2019</t>
  </si>
  <si>
    <t>4/22/2019</t>
  </si>
  <si>
    <t>4/21/2019</t>
  </si>
  <si>
    <t>4/20/2019</t>
  </si>
  <si>
    <t>4/19/2019</t>
  </si>
  <si>
    <t>4/18/2019</t>
  </si>
  <si>
    <t>4/17/2019</t>
  </si>
  <si>
    <t>4/16/2019</t>
  </si>
  <si>
    <t>4/15/2019</t>
  </si>
  <si>
    <t>4/14/2019</t>
  </si>
  <si>
    <t>4/13/2019</t>
  </si>
  <si>
    <t>4/12/2019</t>
  </si>
  <si>
    <t>4/11/2019</t>
  </si>
  <si>
    <t>4/10/2019</t>
  </si>
  <si>
    <t>4/9/2019</t>
  </si>
  <si>
    <t>4/8/2019</t>
  </si>
  <si>
    <t>4/7/2019</t>
  </si>
  <si>
    <t>4/6/2019</t>
  </si>
  <si>
    <t>4/5/2019</t>
  </si>
  <si>
    <t>4/4/2019</t>
  </si>
  <si>
    <t>4/3/2019</t>
  </si>
  <si>
    <t>4/2/2019</t>
  </si>
  <si>
    <t>4/1/2019</t>
  </si>
  <si>
    <t>3/31/2019</t>
  </si>
  <si>
    <t>3/30/2019</t>
  </si>
  <si>
    <t>3/29/2019</t>
  </si>
  <si>
    <t>3/28/2019</t>
  </si>
  <si>
    <t>3/27/2019</t>
  </si>
  <si>
    <t>3/26/2019</t>
  </si>
  <si>
    <t>3/25/2019</t>
  </si>
  <si>
    <t>3/24/2019</t>
  </si>
  <si>
    <t>3/23/2019</t>
  </si>
  <si>
    <t>3/22/2019</t>
  </si>
  <si>
    <t>3/21/2019</t>
  </si>
  <si>
    <t>3/20/2019</t>
  </si>
  <si>
    <t>3/19/2019</t>
  </si>
  <si>
    <t>3/18/2019</t>
  </si>
  <si>
    <t>3/17/2019</t>
  </si>
  <si>
    <t>3/16/2019</t>
  </si>
  <si>
    <t>3/15/2019</t>
  </si>
  <si>
    <t>3/14/2019</t>
  </si>
  <si>
    <t>3/13/2019</t>
  </si>
  <si>
    <t>3/12/2019</t>
  </si>
  <si>
    <t>3/11/2019</t>
  </si>
  <si>
    <t>3/10/2019</t>
  </si>
  <si>
    <t>3/9/2019</t>
  </si>
  <si>
    <t>3/8/2019</t>
  </si>
  <si>
    <t>3/7/2019</t>
  </si>
  <si>
    <t>3/6/2019</t>
  </si>
  <si>
    <t>3/5/2019</t>
  </si>
  <si>
    <t>3/4/2019</t>
  </si>
  <si>
    <t>3/3/2019</t>
  </si>
  <si>
    <t>3/2/2019</t>
  </si>
  <si>
    <t>3/1/2019</t>
  </si>
  <si>
    <t>2/28/2019</t>
  </si>
  <si>
    <t>2/27/2019</t>
  </si>
  <si>
    <t>2/26/2019</t>
  </si>
  <si>
    <t>2/25/2019</t>
  </si>
  <si>
    <t>2/24/2019</t>
  </si>
  <si>
    <t>2/23/2019</t>
  </si>
  <si>
    <t>2/22/2019</t>
  </si>
  <si>
    <t>2/21/2019</t>
  </si>
  <si>
    <t>2/20/2019</t>
  </si>
  <si>
    <t>2/19/2019</t>
  </si>
  <si>
    <t>2/18/2019</t>
  </si>
  <si>
    <t>2/17/2019</t>
  </si>
  <si>
    <t>2/16/2019</t>
  </si>
  <si>
    <t>2/15/2019</t>
  </si>
  <si>
    <t>2/14/2019</t>
  </si>
  <si>
    <t>2/13/2019</t>
  </si>
  <si>
    <t>2/12/2019</t>
  </si>
  <si>
    <t>2/11/2019</t>
  </si>
  <si>
    <t>2/10/2019</t>
  </si>
  <si>
    <t>2/9/2019</t>
  </si>
  <si>
    <t>2/8/2019</t>
  </si>
  <si>
    <t>2/7/2019</t>
  </si>
  <si>
    <t>2/6/2019</t>
  </si>
  <si>
    <t>2/5/2019</t>
  </si>
  <si>
    <t>2/4/2019</t>
  </si>
  <si>
    <t>2/3/2019</t>
  </si>
  <si>
    <t>2/2/2019</t>
  </si>
  <si>
    <t>2/1/2019</t>
  </si>
  <si>
    <t>1/31/2019</t>
  </si>
  <si>
    <t>1/30/2019</t>
  </si>
  <si>
    <t>1/29/2019</t>
  </si>
  <si>
    <t>1/28/2019</t>
  </si>
  <si>
    <t>1/27/2019</t>
  </si>
  <si>
    <t>1/26/2019</t>
  </si>
  <si>
    <t>1/25/2019</t>
  </si>
  <si>
    <t>1/24/2019</t>
  </si>
  <si>
    <t>1/23/2019</t>
  </si>
  <si>
    <t>1/22/2019</t>
  </si>
  <si>
    <t>1/21/2019</t>
  </si>
  <si>
    <t>1/20/2019</t>
  </si>
  <si>
    <t>1/19/2019</t>
  </si>
  <si>
    <t>1/18/2019</t>
  </si>
  <si>
    <t>1/17/2019</t>
  </si>
  <si>
    <t>1/16/2019</t>
  </si>
  <si>
    <t>1/15/2019</t>
  </si>
  <si>
    <t>1/14/2019</t>
  </si>
  <si>
    <t>1/13/2019</t>
  </si>
  <si>
    <t>1/12/2019</t>
  </si>
  <si>
    <t>1/11/2019</t>
  </si>
  <si>
    <t>1/10/2019</t>
  </si>
  <si>
    <t>1/9/2019</t>
  </si>
  <si>
    <t>1/8/2019</t>
  </si>
  <si>
    <t>1/7/2019</t>
  </si>
  <si>
    <t>1/6/2019</t>
  </si>
  <si>
    <t>1/5/2019</t>
  </si>
  <si>
    <t>1/4/2019</t>
  </si>
  <si>
    <t>1/3/2019</t>
  </si>
  <si>
    <t>1/2/2019</t>
  </si>
  <si>
    <t>1/1/2019</t>
  </si>
  <si>
    <t>sum</t>
  </si>
  <si>
    <t>average</t>
  </si>
  <si>
    <t>smodcg</t>
  </si>
  <si>
    <t>median</t>
  </si>
  <si>
    <t>denní spotřeba</t>
  </si>
  <si>
    <t>kapacita baterie</t>
  </si>
  <si>
    <t>nabíjení centrálou o</t>
  </si>
  <si>
    <t>výkon FVE kWp</t>
  </si>
  <si>
    <t>koef výkonu</t>
  </si>
  <si>
    <t>kWh vstup</t>
  </si>
  <si>
    <t>Konečný stav baterie</t>
  </si>
  <si>
    <t>nabíjení centrálou 1-ano</t>
  </si>
  <si>
    <r>
      <t xml:space="preserve">Výroba kWh/den </t>
    </r>
    <r>
      <rPr>
        <sz val="7"/>
        <color theme="1"/>
        <rFont val="Arial"/>
        <family val="2"/>
      </rPr>
      <t>přepočteno</t>
    </r>
  </si>
  <si>
    <t>12/2016 četnost</t>
  </si>
  <si>
    <t>výroba v kWh/den</t>
  </si>
  <si>
    <t>počet dnů</t>
  </si>
  <si>
    <t>spotřeba na kWh</t>
  </si>
  <si>
    <t>l</t>
  </si>
  <si>
    <t>cena benzínu</t>
  </si>
  <si>
    <t>kč/l</t>
  </si>
  <si>
    <t>cena za nabíjení centrálou/rok</t>
  </si>
  <si>
    <t>Elektrocentrála</t>
  </si>
  <si>
    <t>kapacita pod kterou nabíjím</t>
  </si>
  <si>
    <t>kWp</t>
  </si>
  <si>
    <t>spotřeba</t>
  </si>
  <si>
    <t>Průměrný počet nabíjení za rok</t>
  </si>
  <si>
    <t>LPG</t>
  </si>
  <si>
    <t>počet dobíjení/rok</t>
  </si>
  <si>
    <t>Benzin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</si>
</sst>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&quot;[$Kč-405];[Red]&quot;-&quot;#,##0.00&quot; &quot;[$Kč-405]"/>
    <numFmt numFmtId="165" formatCode="0.0"/>
  </numFmts>
  <fonts count="12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i/>
      <sz val="11"/>
      <color theme="1" tint="0.499984740745262"/>
      <name val="Arial"/>
      <family val="2"/>
    </font>
    <font>
      <sz val="11"/>
      <color theme="1" tint="0.499984740745262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7"/>
      <color theme="1"/>
      <name val="Arial"/>
      <family val="2"/>
    </font>
    <font>
      <sz val="20"/>
      <color theme="1"/>
      <name val="Arial"/>
      <family val="2"/>
    </font>
    <font>
      <sz val="11"/>
      <color theme="0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48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/>
    <xf numFmtId="165" fontId="5" fillId="0" borderId="0" xfId="0" applyNumberFormat="1" applyFont="1"/>
    <xf numFmtId="165" fontId="0" fillId="0" borderId="0" xfId="0" applyNumberFormat="1"/>
    <xf numFmtId="0" fontId="5" fillId="2" borderId="0" xfId="0" applyFont="1" applyFill="1"/>
    <xf numFmtId="165" fontId="5" fillId="0" borderId="0" xfId="0" applyNumberFormat="1" applyFont="1" applyAlignment="1">
      <alignment horizontal="center" vertical="center"/>
    </xf>
    <xf numFmtId="165" fontId="9" fillId="0" borderId="0" xfId="0" applyNumberFormat="1" applyFont="1"/>
    <xf numFmtId="0" fontId="5" fillId="0" borderId="0" xfId="0" applyFont="1"/>
    <xf numFmtId="0" fontId="5" fillId="0" borderId="0" xfId="0" applyFont="1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165" fontId="11" fillId="0" borderId="0" xfId="0" applyNumberFormat="1" applyFont="1" applyAlignment="1">
      <alignment horizontal="center" vertical="center" wrapText="1"/>
    </xf>
    <xf numFmtId="1" fontId="0" fillId="0" borderId="0" xfId="0" applyNumberFormat="1"/>
    <xf numFmtId="0" fontId="0" fillId="3" borderId="1" xfId="0" applyFill="1" applyBorder="1"/>
    <xf numFmtId="0" fontId="0" fillId="3" borderId="2" xfId="0" applyFill="1" applyBorder="1"/>
    <xf numFmtId="165" fontId="0" fillId="3" borderId="2" xfId="0" applyNumberFormat="1" applyFill="1" applyBorder="1"/>
    <xf numFmtId="0" fontId="0" fillId="3" borderId="2" xfId="0" applyFill="1" applyBorder="1" applyAlignment="1">
      <alignment horizontal="right"/>
    </xf>
    <xf numFmtId="0" fontId="0" fillId="3" borderId="3" xfId="0" applyFill="1" applyBorder="1"/>
    <xf numFmtId="0" fontId="0" fillId="3" borderId="4" xfId="0" applyFill="1" applyBorder="1"/>
    <xf numFmtId="0" fontId="0" fillId="3" borderId="0" xfId="0" applyFill="1" applyBorder="1"/>
    <xf numFmtId="165" fontId="0" fillId="3" borderId="0" xfId="0" applyNumberFormat="1" applyFill="1" applyBorder="1"/>
    <xf numFmtId="0" fontId="0" fillId="3" borderId="0" xfId="0" applyFill="1" applyBorder="1" applyAlignment="1">
      <alignment horizontal="right"/>
    </xf>
    <xf numFmtId="0" fontId="0" fillId="3" borderId="5" xfId="0" applyFill="1" applyBorder="1"/>
    <xf numFmtId="165" fontId="0" fillId="3" borderId="6" xfId="0" applyNumberFormat="1" applyFill="1" applyBorder="1"/>
    <xf numFmtId="0" fontId="0" fillId="3" borderId="7" xfId="0" applyFill="1" applyBorder="1" applyAlignment="1">
      <alignment horizontal="right"/>
    </xf>
    <xf numFmtId="0" fontId="0" fillId="3" borderId="7" xfId="0" applyFill="1" applyBorder="1"/>
    <xf numFmtId="0" fontId="0" fillId="3" borderId="8" xfId="0" applyFill="1" applyBorder="1"/>
    <xf numFmtId="165" fontId="0" fillId="4" borderId="0" xfId="0" applyNumberFormat="1" applyFill="1" applyBorder="1"/>
    <xf numFmtId="0" fontId="0" fillId="4" borderId="7" xfId="0" applyFill="1" applyBorder="1"/>
    <xf numFmtId="0" fontId="0" fillId="4" borderId="2" xfId="0" applyFill="1" applyBorder="1"/>
    <xf numFmtId="0" fontId="0" fillId="4" borderId="0" xfId="0" applyFill="1" applyBorder="1"/>
    <xf numFmtId="0" fontId="5" fillId="0" borderId="0" xfId="0" applyFont="1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165" fontId="11" fillId="0" borderId="0" xfId="0" applyNumberFormat="1" applyFont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165" fontId="0" fillId="0" borderId="0" xfId="0" applyNumberFormat="1" applyAlignment="1">
      <alignment horizontal="center" wrapText="1"/>
    </xf>
    <xf numFmtId="165" fontId="0" fillId="0" borderId="0" xfId="0" applyNumberFormat="1" applyFont="1" applyAlignment="1">
      <alignment horizontal="center" wrapText="1"/>
    </xf>
    <xf numFmtId="0" fontId="8" fillId="0" borderId="0" xfId="0" applyFont="1" applyAlignment="1">
      <alignment horizontal="center" vertical="center" wrapText="1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Výkon kWp/spotřeba kWh na den při </a:t>
            </a:r>
            <a:r>
              <a:rPr lang="en-US" sz="1200"/>
              <a:t>7 dobíjení/rok</a:t>
            </a:r>
            <a:r>
              <a:rPr lang="cs-CZ" sz="1200"/>
              <a:t> </a:t>
            </a:r>
            <a:r>
              <a:rPr lang="cs-CZ" sz="1200" b="1" i="0" u="none" strike="noStrike" baseline="0">
                <a:effectLst/>
              </a:rPr>
              <a:t>a 14kWh LIFEPO4</a:t>
            </a:r>
            <a:endParaRPr lang="en-US" sz="1200"/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Výkon kWp/spotřeba kWh na den při 7 dobíjení/rok</c:v>
          </c:tx>
          <c:spPr>
            <a:ln w="28575">
              <a:noFill/>
            </a:ln>
          </c:spPr>
          <c:xVal>
            <c:numRef>
              <c:f>List1!$AH$2:$AH$8</c:f>
              <c:numCache>
                <c:formatCode>0.0</c:formatCode>
                <c:ptCount val="7"/>
                <c:pt idx="0" formatCode="General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</c:numCache>
            </c:numRef>
          </c:xVal>
          <c:yVal>
            <c:numRef>
              <c:f>List1!$AI$2:$AI$8</c:f>
              <c:numCache>
                <c:formatCode>0.0</c:formatCode>
                <c:ptCount val="7"/>
                <c:pt idx="0" formatCode="General">
                  <c:v>2.6</c:v>
                </c:pt>
                <c:pt idx="1">
                  <c:v>4.5999999999999996</c:v>
                </c:pt>
                <c:pt idx="2">
                  <c:v>6.92</c:v>
                </c:pt>
                <c:pt idx="3">
                  <c:v>11.2</c:v>
                </c:pt>
                <c:pt idx="4">
                  <c:v>15.5</c:v>
                </c:pt>
                <c:pt idx="5">
                  <c:v>21.1</c:v>
                </c:pt>
                <c:pt idx="6">
                  <c:v>26.2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9827584"/>
        <c:axId val="241406336"/>
      </c:scatterChart>
      <c:valAx>
        <c:axId val="239827584"/>
        <c:scaling>
          <c:orientation val="minMax"/>
          <c:min val="2"/>
        </c:scaling>
        <c:delete val="0"/>
        <c:axPos val="b"/>
        <c:numFmt formatCode="General" sourceLinked="1"/>
        <c:majorTickMark val="out"/>
        <c:minorTickMark val="none"/>
        <c:tickLblPos val="nextTo"/>
        <c:crossAx val="241406336"/>
        <c:crosses val="autoZero"/>
        <c:crossBetween val="midCat"/>
      </c:valAx>
      <c:valAx>
        <c:axId val="2414063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3982758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Kapacita baterie/spotřeba kWh na den </a:t>
            </a:r>
            <a:r>
              <a:rPr lang="en-US" sz="1200"/>
              <a:t>při 7 dobíjení/rok</a:t>
            </a:r>
            <a:r>
              <a:rPr lang="cs-CZ" sz="1200"/>
              <a:t> a výkonu</a:t>
            </a:r>
            <a:r>
              <a:rPr lang="cs-CZ" sz="1200" baseline="0"/>
              <a:t> FVE </a:t>
            </a:r>
            <a:r>
              <a:rPr lang="cs-CZ" sz="1200"/>
              <a:t>4,6kWp</a:t>
            </a:r>
            <a:endParaRPr lang="en-US" sz="1200"/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Kapacita baterie/spotřeba kWh na den při 7 dobíjení/rok</c:v>
          </c:tx>
          <c:spPr>
            <a:ln w="28575">
              <a:noFill/>
            </a:ln>
          </c:spPr>
          <c:xVal>
            <c:numRef>
              <c:f>List1!$AT$2:$AT$5</c:f>
              <c:numCache>
                <c:formatCode>0.0</c:formatCode>
                <c:ptCount val="4"/>
                <c:pt idx="0" formatCode="General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</c:numCache>
            </c:numRef>
          </c:xVal>
          <c:yVal>
            <c:numRef>
              <c:f>List1!$AV$2:$AV$5</c:f>
              <c:numCache>
                <c:formatCode>General</c:formatCode>
                <c:ptCount val="4"/>
                <c:pt idx="0">
                  <c:v>8.1999999999999993</c:v>
                </c:pt>
                <c:pt idx="1">
                  <c:v>14</c:v>
                </c:pt>
                <c:pt idx="2">
                  <c:v>37</c:v>
                </c:pt>
                <c:pt idx="3">
                  <c:v>200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1430528"/>
        <c:axId val="241432064"/>
      </c:scatterChart>
      <c:valAx>
        <c:axId val="241430528"/>
        <c:scaling>
          <c:orientation val="minMax"/>
          <c:min val="2"/>
        </c:scaling>
        <c:delete val="0"/>
        <c:axPos val="b"/>
        <c:numFmt formatCode="General" sourceLinked="1"/>
        <c:majorTickMark val="out"/>
        <c:minorTickMark val="none"/>
        <c:tickLblPos val="nextTo"/>
        <c:crossAx val="241432064"/>
        <c:crosses val="autoZero"/>
        <c:crossBetween val="midCat"/>
      </c:valAx>
      <c:valAx>
        <c:axId val="2414320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143052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Počet nabíjení za rok/spotřeba kWh za den</a:t>
            </a:r>
            <a:r>
              <a:rPr lang="cs-CZ" baseline="0"/>
              <a:t> </a:t>
            </a:r>
            <a:r>
              <a:rPr lang="cs-CZ" sz="1200" b="1" i="0" u="none" strike="noStrike" baseline="0">
                <a:effectLst/>
              </a:rPr>
              <a:t>př výkonu FVE 4,6kWp a 14kWh LIFEPO4</a:t>
            </a:r>
            <a:endParaRPr lang="en-US" sz="1200"/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Počet nabíjení za rok/spotřeba kWh za den </c:v>
          </c:tx>
          <c:spPr>
            <a:ln w="28575">
              <a:noFill/>
            </a:ln>
          </c:spPr>
          <c:xVal>
            <c:numRef>
              <c:f>List1!$BF$2:$BF$8</c:f>
              <c:numCache>
                <c:formatCode>0.0</c:formatCode>
                <c:ptCount val="7"/>
                <c:pt idx="0" formatCode="General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</c:numCache>
            </c:numRef>
          </c:xVal>
          <c:yVal>
            <c:numRef>
              <c:f>List1!$BI$2:$BI$8</c:f>
              <c:numCache>
                <c:formatCode>General</c:formatCode>
                <c:ptCount val="7"/>
                <c:pt idx="0">
                  <c:v>2</c:v>
                </c:pt>
                <c:pt idx="1">
                  <c:v>7</c:v>
                </c:pt>
                <c:pt idx="2">
                  <c:v>13</c:v>
                </c:pt>
                <c:pt idx="3">
                  <c:v>23</c:v>
                </c:pt>
                <c:pt idx="4">
                  <c:v>32</c:v>
                </c:pt>
                <c:pt idx="5">
                  <c:v>45</c:v>
                </c:pt>
                <c:pt idx="6">
                  <c:v>58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2042752"/>
        <c:axId val="262044288"/>
      </c:scatterChart>
      <c:valAx>
        <c:axId val="262042752"/>
        <c:scaling>
          <c:orientation val="minMax"/>
          <c:min val="2"/>
        </c:scaling>
        <c:delete val="0"/>
        <c:axPos val="b"/>
        <c:numFmt formatCode="General" sourceLinked="1"/>
        <c:majorTickMark val="out"/>
        <c:minorTickMark val="none"/>
        <c:tickLblPos val="nextTo"/>
        <c:crossAx val="262044288"/>
        <c:crosses val="autoZero"/>
        <c:crossBetween val="midCat"/>
      </c:valAx>
      <c:valAx>
        <c:axId val="2620442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204275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Počet nabíjení za rok/výkon FVE</a:t>
            </a:r>
            <a:endParaRPr lang="en-US"/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List1!$BU$2:$BU$7</c:f>
              <c:strCache>
                <c:ptCount val="1"/>
                <c:pt idx="0">
                  <c:v>3,0 4,0 5,0 6,0 7,0 8,0</c:v>
                </c:pt>
              </c:strCache>
            </c:strRef>
          </c:tx>
          <c:spPr>
            <a:ln w="28575">
              <a:noFill/>
            </a:ln>
          </c:spPr>
          <c:xVal>
            <c:numRef>
              <c:f>List1!$BU$2:$BU$8</c:f>
              <c:numCache>
                <c:formatCode>0.0</c:formatCode>
                <c:ptCount val="7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</c:numCache>
            </c:numRef>
          </c:xVal>
          <c:yVal>
            <c:numRef>
              <c:f>List1!$BW$2:$BW$8</c:f>
              <c:numCache>
                <c:formatCode>General</c:formatCode>
                <c:ptCount val="7"/>
                <c:pt idx="0">
                  <c:v>13.2</c:v>
                </c:pt>
                <c:pt idx="1">
                  <c:v>8.83</c:v>
                </c:pt>
                <c:pt idx="2">
                  <c:v>6.17</c:v>
                </c:pt>
                <c:pt idx="3">
                  <c:v>4.83</c:v>
                </c:pt>
                <c:pt idx="4">
                  <c:v>3.33</c:v>
                </c:pt>
                <c:pt idx="5">
                  <c:v>2.67</c:v>
                </c:pt>
                <c:pt idx="6">
                  <c:v>2.17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2180608"/>
        <c:axId val="282179072"/>
      </c:scatterChart>
      <c:valAx>
        <c:axId val="282180608"/>
        <c:scaling>
          <c:orientation val="minMax"/>
          <c:min val="2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 sz="1400"/>
                  <a:t>kWp</a:t>
                </a:r>
              </a:p>
            </c:rich>
          </c:tx>
          <c:layout/>
          <c:overlay val="0"/>
        </c:title>
        <c:numFmt formatCode="0.0" sourceLinked="1"/>
        <c:majorTickMark val="out"/>
        <c:minorTickMark val="none"/>
        <c:tickLblPos val="nextTo"/>
        <c:crossAx val="282179072"/>
        <c:crosses val="autoZero"/>
        <c:crossBetween val="midCat"/>
        <c:majorUnit val="1"/>
      </c:valAx>
      <c:valAx>
        <c:axId val="28217907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cs-CZ" sz="1400"/>
                  <a:t>Počet nabíjení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8218060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186765</xdr:colOff>
      <xdr:row>8</xdr:row>
      <xdr:rowOff>148664</xdr:rowOff>
    </xdr:from>
    <xdr:to>
      <xdr:col>13</xdr:col>
      <xdr:colOff>732118</xdr:colOff>
      <xdr:row>24</xdr:row>
      <xdr:rowOff>23158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52295</xdr:colOff>
      <xdr:row>8</xdr:row>
      <xdr:rowOff>148664</xdr:rowOff>
    </xdr:from>
    <xdr:to>
      <xdr:col>34</xdr:col>
      <xdr:colOff>440765</xdr:colOff>
      <xdr:row>24</xdr:row>
      <xdr:rowOff>23158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35</xdr:col>
      <xdr:colOff>29882</xdr:colOff>
      <xdr:row>8</xdr:row>
      <xdr:rowOff>171077</xdr:rowOff>
    </xdr:from>
    <xdr:to>
      <xdr:col>49</xdr:col>
      <xdr:colOff>351117</xdr:colOff>
      <xdr:row>24</xdr:row>
      <xdr:rowOff>45571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49</xdr:col>
      <xdr:colOff>504262</xdr:colOff>
      <xdr:row>8</xdr:row>
      <xdr:rowOff>36606</xdr:rowOff>
    </xdr:from>
    <xdr:to>
      <xdr:col>61</xdr:col>
      <xdr:colOff>545352</xdr:colOff>
      <xdr:row>27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401"/>
  <sheetViews>
    <sheetView tabSelected="1" zoomScale="85" zoomScaleNormal="85" workbookViewId="0">
      <selection activeCell="BV19" sqref="BV19"/>
    </sheetView>
  </sheetViews>
  <sheetFormatPr defaultRowHeight="14" x14ac:dyDescent="0.3"/>
  <cols>
    <col min="1" max="1" width="8.6640625" style="7"/>
    <col min="2" max="2" width="9.75" bestFit="1" customWidth="1"/>
    <col min="3" max="3" width="6.25" bestFit="1" customWidth="1"/>
    <col min="4" max="6" width="3.75" hidden="1" customWidth="1"/>
    <col min="7" max="7" width="3.58203125" hidden="1" customWidth="1"/>
    <col min="8" max="8" width="3.75" hidden="1" customWidth="1"/>
    <col min="9" max="9" width="4.08203125" hidden="1" customWidth="1"/>
    <col min="10" max="10" width="7.58203125" style="9" customWidth="1"/>
    <col min="11" max="11" width="7.58203125" style="10" customWidth="1"/>
    <col min="12" max="12" width="7.58203125" style="7" customWidth="1"/>
    <col min="13" max="13" width="5.58203125" customWidth="1"/>
    <col min="14" max="14" width="11.1640625" customWidth="1"/>
    <col min="15" max="15" width="4.75" bestFit="1" customWidth="1"/>
    <col min="16" max="17" width="5.25" hidden="1" customWidth="1"/>
    <col min="18" max="18" width="5.75" hidden="1" customWidth="1"/>
    <col min="19" max="19" width="5.83203125" hidden="1" customWidth="1"/>
    <col min="20" max="20" width="5.75" hidden="1" customWidth="1"/>
    <col min="21" max="21" width="5.9140625" hidden="1" customWidth="1"/>
    <col min="22" max="23" width="7.58203125" style="10" customWidth="1"/>
    <col min="24" max="24" width="7.58203125" style="7" customWidth="1"/>
    <col min="25" max="25" width="5.58203125" customWidth="1"/>
    <col min="26" max="26" width="9.75" bestFit="1" customWidth="1"/>
    <col min="27" max="27" width="4.75" bestFit="1" customWidth="1"/>
    <col min="28" max="28" width="5.75" hidden="1" customWidth="1"/>
    <col min="29" max="29" width="4.75" hidden="1" customWidth="1"/>
    <col min="30" max="33" width="0" hidden="1" customWidth="1"/>
    <col min="34" max="35" width="7.58203125" style="10" customWidth="1"/>
    <col min="36" max="36" width="7.58203125" style="7" customWidth="1"/>
    <col min="37" max="37" width="5.58203125" customWidth="1"/>
    <col min="38" max="38" width="9.75" bestFit="1" customWidth="1"/>
    <col min="39" max="39" width="4.75" bestFit="1" customWidth="1"/>
    <col min="40" max="45" width="0" hidden="1" customWidth="1"/>
    <col min="46" max="47" width="7.58203125" style="10" customWidth="1"/>
    <col min="48" max="48" width="7.58203125" style="7" customWidth="1"/>
    <col min="49" max="49" width="5.58203125" customWidth="1"/>
    <col min="50" max="50" width="9.75" bestFit="1" customWidth="1"/>
    <col min="51" max="51" width="4.75" bestFit="1" customWidth="1"/>
    <col min="52" max="57" width="0" hidden="1" customWidth="1"/>
    <col min="58" max="59" width="7.58203125" style="10" customWidth="1"/>
    <col min="60" max="60" width="7.58203125" style="7" customWidth="1"/>
    <col min="61" max="61" width="5.58203125" customWidth="1"/>
    <col min="62" max="62" width="9.75" bestFit="1" customWidth="1"/>
    <col min="63" max="63" width="7.33203125" bestFit="1" customWidth="1"/>
    <col min="64" max="69" width="0" hidden="1" customWidth="1"/>
    <col min="70" max="71" width="7.58203125" style="10" customWidth="1"/>
    <col min="72" max="72" width="7.58203125" style="7" customWidth="1"/>
  </cols>
  <sheetData>
    <row r="1" spans="2:84" s="7" customFormat="1" x14ac:dyDescent="0.3">
      <c r="J1" s="9"/>
      <c r="M1" s="19"/>
      <c r="N1" s="20"/>
      <c r="O1" s="20"/>
      <c r="P1" s="20"/>
      <c r="Q1" s="20"/>
      <c r="R1" s="20"/>
      <c r="S1" s="20"/>
      <c r="T1" s="20"/>
      <c r="U1" s="20"/>
      <c r="V1" s="21"/>
      <c r="W1" s="21"/>
      <c r="X1" s="22" t="s">
        <v>2186</v>
      </c>
      <c r="Y1" s="35">
        <v>10</v>
      </c>
      <c r="Z1" s="23" t="s">
        <v>1</v>
      </c>
      <c r="AH1" s="10" t="s">
        <v>2204</v>
      </c>
      <c r="AI1" s="7" t="s">
        <v>2203</v>
      </c>
      <c r="AJ1" s="7" t="s">
        <v>1</v>
      </c>
      <c r="AK1" s="7" t="s">
        <v>2207</v>
      </c>
      <c r="AT1" s="10" t="s">
        <v>2204</v>
      </c>
      <c r="AU1" s="7" t="s">
        <v>2203</v>
      </c>
      <c r="AV1" s="7" t="s">
        <v>1</v>
      </c>
      <c r="AW1" s="7" t="s">
        <v>2207</v>
      </c>
      <c r="BF1" s="10" t="s">
        <v>2204</v>
      </c>
      <c r="BG1" s="7" t="s">
        <v>2203</v>
      </c>
      <c r="BH1" s="7" t="s">
        <v>1</v>
      </c>
      <c r="BI1" s="7" t="s">
        <v>2207</v>
      </c>
      <c r="BJ1" s="7" t="s">
        <v>2208</v>
      </c>
      <c r="BK1" s="7" t="s">
        <v>2206</v>
      </c>
      <c r="BR1" s="10"/>
      <c r="BS1" s="10"/>
      <c r="BT1" s="10" t="s">
        <v>2204</v>
      </c>
      <c r="BU1" s="7" t="s">
        <v>2203</v>
      </c>
      <c r="BV1" s="7" t="s">
        <v>1</v>
      </c>
      <c r="BW1" s="7" t="s">
        <v>2207</v>
      </c>
      <c r="BX1" s="7" t="s">
        <v>2208</v>
      </c>
      <c r="BY1" s="7" t="s">
        <v>2206</v>
      </c>
      <c r="CF1" s="10"/>
    </row>
    <row r="2" spans="2:84" s="7" customFormat="1" x14ac:dyDescent="0.3">
      <c r="B2" s="7" t="s">
        <v>2201</v>
      </c>
      <c r="L2" s="1"/>
      <c r="M2" s="24"/>
      <c r="N2" s="25"/>
      <c r="O2" s="25"/>
      <c r="P2" s="25"/>
      <c r="Q2" s="25"/>
      <c r="R2" s="25"/>
      <c r="S2" s="25"/>
      <c r="T2" s="25"/>
      <c r="U2" s="25"/>
      <c r="V2" s="26"/>
      <c r="W2" s="26"/>
      <c r="X2" s="27" t="s">
        <v>2202</v>
      </c>
      <c r="Y2" s="36">
        <v>3</v>
      </c>
      <c r="Z2" s="28" t="s">
        <v>1</v>
      </c>
      <c r="AH2" s="7">
        <v>3</v>
      </c>
      <c r="AI2" s="7">
        <v>2.6</v>
      </c>
      <c r="AJ2" s="7">
        <v>14</v>
      </c>
      <c r="AK2" s="7">
        <v>7</v>
      </c>
      <c r="AT2" s="7">
        <v>3</v>
      </c>
      <c r="AU2" s="7">
        <v>4.5999999999999996</v>
      </c>
      <c r="AV2" s="7">
        <v>8.1999999999999993</v>
      </c>
      <c r="AW2" s="7">
        <v>7</v>
      </c>
      <c r="AX2" s="7">
        <f>AV4/AV3*4</f>
        <v>10.571428571428571</v>
      </c>
      <c r="BF2" s="7">
        <v>3</v>
      </c>
      <c r="BG2" s="10">
        <v>4.5999999999999996</v>
      </c>
      <c r="BH2" s="7">
        <v>14</v>
      </c>
      <c r="BI2" s="1">
        <v>2</v>
      </c>
      <c r="BJ2" s="7">
        <v>570</v>
      </c>
      <c r="BK2" s="18">
        <f t="shared" ref="BK2:BK8" si="0">BJ2/2</f>
        <v>285</v>
      </c>
      <c r="BR2" s="10"/>
      <c r="BS2" s="10"/>
      <c r="BT2" s="7">
        <v>4</v>
      </c>
      <c r="BU2" s="10">
        <v>3</v>
      </c>
      <c r="BV2" s="7">
        <v>14</v>
      </c>
      <c r="BW2" s="1">
        <v>13.2</v>
      </c>
      <c r="BX2" s="7">
        <v>570</v>
      </c>
      <c r="BY2" s="18">
        <f t="shared" ref="BY2:BY8" si="1">BX2/2</f>
        <v>285</v>
      </c>
      <c r="CF2" s="10"/>
    </row>
    <row r="3" spans="2:84" s="7" customFormat="1" x14ac:dyDescent="0.3">
      <c r="B3" s="7" t="s">
        <v>2196</v>
      </c>
      <c r="J3" s="9">
        <v>0.7</v>
      </c>
      <c r="K3" s="10" t="s">
        <v>2197</v>
      </c>
      <c r="L3" s="1"/>
      <c r="M3" s="24"/>
      <c r="N3" s="25"/>
      <c r="O3" s="25"/>
      <c r="P3" s="25"/>
      <c r="Q3" s="25"/>
      <c r="R3" s="25"/>
      <c r="S3" s="25"/>
      <c r="T3" s="25"/>
      <c r="U3" s="25"/>
      <c r="V3" s="26"/>
      <c r="W3" s="25"/>
      <c r="X3" s="27" t="s">
        <v>2185</v>
      </c>
      <c r="Y3" s="36">
        <v>13.5</v>
      </c>
      <c r="Z3" s="28" t="s">
        <v>1</v>
      </c>
      <c r="AH3" s="10">
        <v>4</v>
      </c>
      <c r="AI3" s="10">
        <v>4.5999999999999996</v>
      </c>
      <c r="AJ3" s="7">
        <v>14</v>
      </c>
      <c r="AK3" s="1">
        <v>7</v>
      </c>
      <c r="AL3" s="7">
        <f>AI7/AI3</f>
        <v>4.5869565217391308</v>
      </c>
      <c r="AT3" s="10">
        <v>4</v>
      </c>
      <c r="AU3" s="10">
        <v>4.5999999999999996</v>
      </c>
      <c r="AV3" s="7">
        <v>14</v>
      </c>
      <c r="AW3" s="1">
        <v>7</v>
      </c>
      <c r="AY3" s="1"/>
      <c r="BF3" s="10">
        <v>4</v>
      </c>
      <c r="BG3" s="10">
        <v>4.5999999999999996</v>
      </c>
      <c r="BH3" s="7">
        <v>14</v>
      </c>
      <c r="BI3" s="1">
        <v>7</v>
      </c>
      <c r="BJ3" s="7">
        <v>1715</v>
      </c>
      <c r="BK3" s="18">
        <f t="shared" si="0"/>
        <v>857.5</v>
      </c>
      <c r="BR3" s="10">
        <f>BJ7/BJ3</f>
        <v>6.4052478134110791</v>
      </c>
      <c r="BS3" s="10"/>
      <c r="BT3" s="10">
        <v>4</v>
      </c>
      <c r="BU3" s="10">
        <v>4</v>
      </c>
      <c r="BV3" s="7">
        <v>14</v>
      </c>
      <c r="BW3" s="1">
        <v>8.83</v>
      </c>
      <c r="BX3" s="7">
        <v>1715</v>
      </c>
      <c r="BY3" s="18">
        <f t="shared" si="1"/>
        <v>857.5</v>
      </c>
      <c r="CF3" s="10">
        <f>BX7/BX3</f>
        <v>6.4052478134110791</v>
      </c>
    </row>
    <row r="4" spans="2:84" s="7" customFormat="1" x14ac:dyDescent="0.3">
      <c r="B4" s="7" t="s">
        <v>2198</v>
      </c>
      <c r="J4" s="9">
        <v>35</v>
      </c>
      <c r="K4" s="10" t="s">
        <v>2199</v>
      </c>
      <c r="L4" s="1"/>
      <c r="M4" s="24"/>
      <c r="N4" s="25"/>
      <c r="O4" s="25"/>
      <c r="P4" s="25"/>
      <c r="Q4" s="25"/>
      <c r="R4" s="25"/>
      <c r="S4" s="25"/>
      <c r="T4" s="25"/>
      <c r="U4" s="25"/>
      <c r="V4" s="26"/>
      <c r="W4" s="26"/>
      <c r="X4" s="27"/>
      <c r="Y4" s="25"/>
      <c r="Z4" s="28"/>
      <c r="AH4" s="10">
        <v>5</v>
      </c>
      <c r="AI4" s="10">
        <v>6.92</v>
      </c>
      <c r="AJ4" s="7">
        <v>14</v>
      </c>
      <c r="AK4" s="1">
        <v>7</v>
      </c>
      <c r="AT4" s="10">
        <v>5</v>
      </c>
      <c r="AU4" s="10">
        <v>4.5999999999999996</v>
      </c>
      <c r="AV4" s="7">
        <v>37</v>
      </c>
      <c r="AW4" s="1">
        <v>7</v>
      </c>
      <c r="AY4" s="1"/>
      <c r="BF4" s="10">
        <v>5</v>
      </c>
      <c r="BG4" s="10">
        <v>4.5999999999999996</v>
      </c>
      <c r="BH4" s="7">
        <v>14</v>
      </c>
      <c r="BI4" s="1">
        <v>13</v>
      </c>
      <c r="BJ4" s="7">
        <v>3100</v>
      </c>
      <c r="BK4" s="18">
        <f t="shared" si="0"/>
        <v>1550</v>
      </c>
      <c r="BR4" s="10"/>
      <c r="BS4" s="10"/>
      <c r="BT4" s="10">
        <v>4</v>
      </c>
      <c r="BU4" s="10">
        <v>5</v>
      </c>
      <c r="BV4" s="7">
        <v>14</v>
      </c>
      <c r="BW4" s="1">
        <v>6.17</v>
      </c>
      <c r="BX4" s="7">
        <v>3100</v>
      </c>
      <c r="BY4" s="18">
        <f t="shared" si="1"/>
        <v>1550</v>
      </c>
      <c r="CF4" s="10"/>
    </row>
    <row r="5" spans="2:84" s="7" customFormat="1" x14ac:dyDescent="0.3">
      <c r="J5" s="9"/>
      <c r="K5" s="10"/>
      <c r="L5" s="1"/>
      <c r="M5" s="24"/>
      <c r="N5" s="27" t="s">
        <v>2187</v>
      </c>
      <c r="O5" s="25"/>
      <c r="P5" s="25"/>
      <c r="Q5" s="25"/>
      <c r="R5" s="25"/>
      <c r="S5" s="25"/>
      <c r="T5" s="25"/>
      <c r="U5" s="26"/>
      <c r="V5" s="33">
        <v>9</v>
      </c>
      <c r="W5" s="25" t="s">
        <v>2203</v>
      </c>
      <c r="X5" s="25">
        <f>V5/4.6</f>
        <v>1.956521739130435</v>
      </c>
      <c r="Y5" s="25" t="s">
        <v>2188</v>
      </c>
      <c r="Z5" s="28"/>
      <c r="AH5" s="10">
        <v>6</v>
      </c>
      <c r="AI5" s="10">
        <v>11.2</v>
      </c>
      <c r="AJ5" s="7">
        <v>14</v>
      </c>
      <c r="AK5" s="1">
        <v>7</v>
      </c>
      <c r="AT5" s="10">
        <v>6</v>
      </c>
      <c r="AU5" s="10">
        <v>4.5999999999999996</v>
      </c>
      <c r="AV5" s="7">
        <v>200</v>
      </c>
      <c r="AW5" s="1">
        <v>7</v>
      </c>
      <c r="AY5" s="1"/>
      <c r="BF5" s="10">
        <v>6</v>
      </c>
      <c r="BG5" s="10">
        <v>4.5999999999999996</v>
      </c>
      <c r="BH5" s="7">
        <v>14</v>
      </c>
      <c r="BI5" s="1">
        <v>23</v>
      </c>
      <c r="BJ5" s="7">
        <v>5554</v>
      </c>
      <c r="BK5" s="18">
        <f t="shared" si="0"/>
        <v>2777</v>
      </c>
      <c r="BR5" s="10"/>
      <c r="BS5" s="10"/>
      <c r="BT5" s="10">
        <v>4</v>
      </c>
      <c r="BU5" s="10">
        <v>6</v>
      </c>
      <c r="BV5" s="7">
        <v>14</v>
      </c>
      <c r="BW5" s="1">
        <v>4.83</v>
      </c>
      <c r="BX5" s="7">
        <v>5554</v>
      </c>
      <c r="BY5" s="18">
        <f t="shared" si="1"/>
        <v>2777</v>
      </c>
      <c r="CF5" s="10"/>
    </row>
    <row r="6" spans="2:84" s="7" customFormat="1" ht="14.5" thickBot="1" x14ac:dyDescent="0.35">
      <c r="B6" s="37" t="s">
        <v>2205</v>
      </c>
      <c r="C6" s="37"/>
      <c r="D6" s="14"/>
      <c r="E6" s="14"/>
      <c r="F6" s="14"/>
      <c r="G6" s="14"/>
      <c r="H6" s="14"/>
      <c r="I6" s="14"/>
      <c r="J6" s="38">
        <f>(L33+X33+AJ33+AV33+BH33+BT33)/6</f>
        <v>2.1666666666666665</v>
      </c>
      <c r="K6" s="39">
        <f>(L28+X28+AJ28+AV28+BH28+BT28)/6</f>
        <v>530.83333333333337</v>
      </c>
      <c r="L6" s="39"/>
      <c r="M6" s="29"/>
      <c r="N6" s="30" t="s">
        <v>2184</v>
      </c>
      <c r="O6" s="31"/>
      <c r="P6" s="31"/>
      <c r="Q6" s="31"/>
      <c r="R6" s="31"/>
      <c r="S6" s="31"/>
      <c r="T6" s="31"/>
      <c r="U6" s="31"/>
      <c r="V6" s="34">
        <v>4</v>
      </c>
      <c r="W6" s="31" t="s">
        <v>1</v>
      </c>
      <c r="X6" s="31"/>
      <c r="Y6" s="31"/>
      <c r="Z6" s="32"/>
      <c r="AH6" s="10">
        <v>7</v>
      </c>
      <c r="AI6" s="10">
        <v>15.5</v>
      </c>
      <c r="AJ6" s="7">
        <v>14</v>
      </c>
      <c r="AK6" s="1">
        <v>7</v>
      </c>
      <c r="AT6" s="10"/>
      <c r="AU6" s="10"/>
      <c r="AW6" s="1"/>
      <c r="AY6" s="1"/>
      <c r="BF6" s="10">
        <v>7</v>
      </c>
      <c r="BG6" s="10">
        <v>4.5999999999999996</v>
      </c>
      <c r="BH6" s="7">
        <v>14</v>
      </c>
      <c r="BI6" s="1">
        <v>32</v>
      </c>
      <c r="BJ6" s="7">
        <v>7800</v>
      </c>
      <c r="BK6" s="18">
        <f t="shared" si="0"/>
        <v>3900</v>
      </c>
      <c r="BR6" s="10"/>
      <c r="BS6" s="10"/>
      <c r="BT6" s="10">
        <v>4</v>
      </c>
      <c r="BU6" s="10">
        <v>7</v>
      </c>
      <c r="BV6" s="7">
        <v>14</v>
      </c>
      <c r="BW6" s="1">
        <v>3.33</v>
      </c>
      <c r="BX6" s="7">
        <v>7800</v>
      </c>
      <c r="BY6" s="18">
        <f t="shared" si="1"/>
        <v>3900</v>
      </c>
      <c r="CF6" s="10"/>
    </row>
    <row r="7" spans="2:84" s="7" customFormat="1" x14ac:dyDescent="0.3">
      <c r="B7" s="37"/>
      <c r="C7" s="37"/>
      <c r="D7" s="14"/>
      <c r="E7" s="14"/>
      <c r="F7" s="14"/>
      <c r="G7" s="14"/>
      <c r="H7" s="14"/>
      <c r="I7" s="14"/>
      <c r="J7" s="38"/>
      <c r="K7" s="39"/>
      <c r="L7" s="39"/>
      <c r="V7" s="10"/>
      <c r="W7" s="10"/>
      <c r="X7" s="1"/>
      <c r="AH7" s="10">
        <v>8</v>
      </c>
      <c r="AI7" s="10">
        <v>21.1</v>
      </c>
      <c r="AJ7" s="7">
        <v>14</v>
      </c>
      <c r="AK7" s="1">
        <v>7</v>
      </c>
      <c r="AT7" s="10"/>
      <c r="AU7" s="10"/>
      <c r="AW7" s="1"/>
      <c r="AY7" s="1"/>
      <c r="BF7" s="10">
        <v>8</v>
      </c>
      <c r="BG7" s="10">
        <v>4.5999999999999996</v>
      </c>
      <c r="BH7" s="7">
        <v>14</v>
      </c>
      <c r="BI7" s="1">
        <v>45</v>
      </c>
      <c r="BJ7" s="7">
        <v>10985</v>
      </c>
      <c r="BK7" s="18">
        <f t="shared" si="0"/>
        <v>5492.5</v>
      </c>
      <c r="BR7" s="10"/>
      <c r="BS7" s="10"/>
      <c r="BT7" s="10">
        <v>4</v>
      </c>
      <c r="BU7" s="10">
        <v>8</v>
      </c>
      <c r="BV7" s="7">
        <v>14</v>
      </c>
      <c r="BW7" s="1">
        <v>2.67</v>
      </c>
      <c r="BX7" s="7">
        <v>10985</v>
      </c>
      <c r="BY7" s="18">
        <f t="shared" si="1"/>
        <v>5492.5</v>
      </c>
      <c r="CF7" s="10"/>
    </row>
    <row r="8" spans="2:84" s="7" customFormat="1" ht="14" customHeight="1" x14ac:dyDescent="0.3">
      <c r="B8" s="15"/>
      <c r="C8" s="15"/>
      <c r="D8" s="14"/>
      <c r="E8" s="14"/>
      <c r="F8" s="14"/>
      <c r="G8" s="14"/>
      <c r="H8" s="14"/>
      <c r="I8" s="14"/>
      <c r="J8" s="16"/>
      <c r="K8" s="17"/>
      <c r="L8" s="17"/>
      <c r="V8" s="10"/>
      <c r="W8" s="10"/>
      <c r="X8" s="1"/>
      <c r="AH8" s="10">
        <v>9</v>
      </c>
      <c r="AI8" s="10">
        <v>26.2</v>
      </c>
      <c r="AJ8" s="7">
        <v>14</v>
      </c>
      <c r="AK8" s="1">
        <v>7</v>
      </c>
      <c r="AT8" s="10"/>
      <c r="AU8" s="10"/>
      <c r="AW8" s="1"/>
      <c r="AY8" s="1"/>
      <c r="BF8" s="10">
        <v>9</v>
      </c>
      <c r="BG8" s="10">
        <v>4.5999999999999996</v>
      </c>
      <c r="BH8" s="7">
        <v>14</v>
      </c>
      <c r="BI8" s="1">
        <v>58</v>
      </c>
      <c r="BJ8" s="7">
        <v>14250</v>
      </c>
      <c r="BK8" s="18">
        <f t="shared" si="0"/>
        <v>7125</v>
      </c>
      <c r="BR8" s="10"/>
      <c r="BS8" s="10"/>
      <c r="BT8" s="10">
        <v>4</v>
      </c>
      <c r="BU8" s="10">
        <v>9</v>
      </c>
      <c r="BV8" s="7">
        <v>14</v>
      </c>
      <c r="BW8" s="1">
        <v>2.17</v>
      </c>
      <c r="BX8" s="7">
        <v>14250</v>
      </c>
      <c r="BY8" s="18">
        <f t="shared" si="1"/>
        <v>7125</v>
      </c>
      <c r="CF8" s="10"/>
    </row>
    <row r="9" spans="2:84" s="7" customFormat="1" ht="14" customHeight="1" x14ac:dyDescent="0.3">
      <c r="B9" s="15"/>
      <c r="C9" s="15"/>
      <c r="D9" s="14"/>
      <c r="E9" s="14"/>
      <c r="F9" s="14"/>
      <c r="G9" s="14"/>
      <c r="H9" s="14"/>
      <c r="I9" s="14"/>
      <c r="J9" s="16"/>
      <c r="K9" s="17"/>
      <c r="L9" s="17"/>
      <c r="V9" s="10"/>
      <c r="W9" s="10"/>
      <c r="X9" s="1"/>
      <c r="AH9" s="10"/>
      <c r="AI9" s="10"/>
      <c r="AK9" s="1"/>
      <c r="AT9" s="10"/>
      <c r="AU9" s="10"/>
      <c r="AW9" s="1"/>
      <c r="AY9" s="1"/>
      <c r="BF9" s="10"/>
      <c r="BG9" s="10"/>
      <c r="BI9" s="1"/>
      <c r="BK9" s="18"/>
      <c r="BR9" s="10"/>
      <c r="BS9" s="10"/>
    </row>
    <row r="10" spans="2:84" s="7" customFormat="1" ht="14" customHeight="1" x14ac:dyDescent="0.3">
      <c r="B10" s="15"/>
      <c r="C10" s="15"/>
      <c r="D10" s="14"/>
      <c r="E10" s="14"/>
      <c r="F10" s="14"/>
      <c r="G10" s="14"/>
      <c r="H10" s="14"/>
      <c r="I10" s="14"/>
      <c r="J10" s="16"/>
      <c r="K10" s="17"/>
      <c r="L10" s="17"/>
      <c r="V10" s="10"/>
      <c r="W10" s="10"/>
      <c r="X10" s="1"/>
      <c r="AH10" s="10"/>
      <c r="AI10" s="10"/>
      <c r="AK10" s="1"/>
      <c r="AT10" s="10"/>
      <c r="AU10" s="10"/>
      <c r="AW10" s="1"/>
      <c r="AY10" s="1"/>
      <c r="BF10" s="10"/>
      <c r="BG10" s="10"/>
      <c r="BI10" s="1"/>
      <c r="BK10" s="18"/>
      <c r="BR10" s="10"/>
      <c r="BS10" s="10"/>
    </row>
    <row r="11" spans="2:84" s="7" customFormat="1" ht="14" customHeight="1" x14ac:dyDescent="0.3">
      <c r="B11" s="15"/>
      <c r="C11" s="15"/>
      <c r="D11" s="14"/>
      <c r="E11" s="14"/>
      <c r="F11" s="14"/>
      <c r="G11" s="14"/>
      <c r="H11" s="14"/>
      <c r="I11" s="14"/>
      <c r="J11" s="16"/>
      <c r="K11" s="17"/>
      <c r="L11" s="17"/>
      <c r="V11" s="10"/>
      <c r="W11" s="10"/>
      <c r="X11" s="1"/>
      <c r="AH11" s="10"/>
      <c r="AI11" s="10"/>
      <c r="AK11" s="1"/>
      <c r="AT11" s="10"/>
      <c r="AU11" s="10"/>
      <c r="AW11" s="1"/>
      <c r="AY11" s="1"/>
      <c r="BF11" s="10"/>
      <c r="BG11" s="10"/>
      <c r="BI11" s="1"/>
      <c r="BK11" s="18"/>
      <c r="BR11" s="10"/>
      <c r="BS11" s="10"/>
    </row>
    <row r="12" spans="2:84" s="7" customFormat="1" ht="14" customHeight="1" x14ac:dyDescent="0.3">
      <c r="B12" s="15"/>
      <c r="C12" s="15"/>
      <c r="D12" s="14"/>
      <c r="E12" s="14"/>
      <c r="F12" s="14"/>
      <c r="G12" s="14"/>
      <c r="H12" s="14"/>
      <c r="I12" s="14"/>
      <c r="J12" s="16"/>
      <c r="K12" s="17"/>
      <c r="L12" s="17"/>
      <c r="V12" s="10"/>
      <c r="W12" s="10"/>
      <c r="X12" s="1"/>
      <c r="AH12" s="10"/>
      <c r="AI12" s="10"/>
      <c r="AK12" s="1"/>
      <c r="AT12" s="10"/>
      <c r="AU12" s="10"/>
      <c r="AW12" s="1"/>
      <c r="AY12" s="1"/>
      <c r="BF12" s="10"/>
      <c r="BG12" s="10"/>
      <c r="BI12" s="1"/>
      <c r="BK12" s="18"/>
      <c r="BR12" s="10"/>
      <c r="BS12" s="10"/>
    </row>
    <row r="13" spans="2:84" s="7" customFormat="1" ht="14" customHeight="1" x14ac:dyDescent="0.3">
      <c r="B13" s="15"/>
      <c r="C13" s="15"/>
      <c r="D13" s="14"/>
      <c r="E13" s="14"/>
      <c r="F13" s="14"/>
      <c r="G13" s="14"/>
      <c r="H13" s="14"/>
      <c r="I13" s="14"/>
      <c r="J13" s="16"/>
      <c r="K13" s="17"/>
      <c r="L13" s="17"/>
      <c r="V13" s="10"/>
      <c r="W13" s="10"/>
      <c r="X13" s="1"/>
      <c r="AH13" s="10"/>
      <c r="AI13" s="10"/>
      <c r="AK13" s="1"/>
      <c r="AT13" s="10"/>
      <c r="AU13" s="10"/>
      <c r="AW13" s="1"/>
      <c r="AY13" s="1"/>
      <c r="BF13" s="10"/>
      <c r="BG13" s="10"/>
      <c r="BI13" s="1"/>
      <c r="BK13" s="18"/>
      <c r="BR13" s="10"/>
      <c r="BS13" s="10"/>
    </row>
    <row r="14" spans="2:84" s="7" customFormat="1" ht="14" customHeight="1" x14ac:dyDescent="0.3">
      <c r="B14" s="15"/>
      <c r="C14" s="15"/>
      <c r="D14" s="14"/>
      <c r="E14" s="14"/>
      <c r="F14" s="14"/>
      <c r="G14" s="14"/>
      <c r="H14" s="14"/>
      <c r="I14" s="14"/>
      <c r="J14" s="16"/>
      <c r="K14" s="17"/>
      <c r="L14" s="17"/>
      <c r="V14" s="10"/>
      <c r="W14" s="10"/>
      <c r="X14" s="1"/>
      <c r="AH14" s="10"/>
      <c r="AI14" s="10"/>
      <c r="AK14" s="1"/>
      <c r="AT14" s="10"/>
      <c r="AU14" s="10"/>
      <c r="AW14" s="1"/>
      <c r="AY14" s="1"/>
      <c r="BF14" s="10"/>
      <c r="BG14" s="10"/>
      <c r="BI14" s="1"/>
      <c r="BK14" s="18"/>
      <c r="BR14" s="10"/>
      <c r="BS14" s="10"/>
    </row>
    <row r="15" spans="2:84" s="7" customFormat="1" ht="14" customHeight="1" x14ac:dyDescent="0.3">
      <c r="B15" s="15"/>
      <c r="C15" s="15"/>
      <c r="D15" s="14"/>
      <c r="E15" s="14"/>
      <c r="F15" s="14"/>
      <c r="G15" s="14"/>
      <c r="H15" s="14"/>
      <c r="I15" s="14"/>
      <c r="J15" s="16"/>
      <c r="K15" s="17"/>
      <c r="L15" s="17"/>
      <c r="V15" s="10"/>
      <c r="W15" s="10"/>
      <c r="X15" s="1"/>
      <c r="AH15" s="10"/>
      <c r="AI15" s="10"/>
      <c r="AK15" s="1"/>
      <c r="AT15" s="10"/>
      <c r="AU15" s="10"/>
      <c r="AW15" s="1"/>
      <c r="AY15" s="1"/>
      <c r="BF15" s="10"/>
      <c r="BG15" s="10"/>
      <c r="BI15" s="1"/>
      <c r="BR15" s="10"/>
      <c r="BS15" s="10"/>
    </row>
    <row r="16" spans="2:84" s="7" customFormat="1" ht="14" customHeight="1" x14ac:dyDescent="0.3">
      <c r="B16" s="15"/>
      <c r="C16" s="15"/>
      <c r="D16" s="14"/>
      <c r="E16" s="14"/>
      <c r="F16" s="14"/>
      <c r="G16" s="14"/>
      <c r="H16" s="14"/>
      <c r="I16" s="14"/>
      <c r="J16" s="16"/>
      <c r="K16" s="17"/>
      <c r="L16" s="17"/>
      <c r="V16" s="10"/>
      <c r="W16" s="10"/>
      <c r="X16" s="1"/>
      <c r="AH16" s="10"/>
      <c r="AI16" s="10"/>
      <c r="AK16" s="1"/>
      <c r="AT16" s="10"/>
      <c r="AU16" s="10"/>
      <c r="AW16" s="1"/>
      <c r="AY16" s="1"/>
      <c r="BF16" s="10"/>
      <c r="BG16" s="10"/>
      <c r="BI16" s="1"/>
      <c r="BR16" s="10"/>
      <c r="BS16" s="10"/>
    </row>
    <row r="17" spans="2:76" s="7" customFormat="1" ht="14" customHeight="1" x14ac:dyDescent="0.3">
      <c r="B17" s="15"/>
      <c r="C17" s="15"/>
      <c r="D17" s="14"/>
      <c r="E17" s="14"/>
      <c r="F17" s="14"/>
      <c r="G17" s="14"/>
      <c r="H17" s="14"/>
      <c r="I17" s="14"/>
      <c r="J17" s="16"/>
      <c r="K17" s="17"/>
      <c r="L17" s="17"/>
      <c r="V17" s="10"/>
      <c r="W17" s="10"/>
      <c r="X17" s="1"/>
      <c r="AH17" s="10"/>
      <c r="AI17" s="10"/>
      <c r="AK17" s="1"/>
      <c r="AT17" s="10"/>
      <c r="AU17" s="10"/>
      <c r="AW17" s="1"/>
      <c r="AY17" s="1"/>
      <c r="BF17" s="10"/>
      <c r="BG17" s="10"/>
      <c r="BI17" s="1"/>
      <c r="BR17" s="10"/>
      <c r="BS17" s="10"/>
    </row>
    <row r="18" spans="2:76" s="7" customFormat="1" ht="14" customHeight="1" x14ac:dyDescent="0.3">
      <c r="B18" s="15"/>
      <c r="C18" s="15"/>
      <c r="D18" s="14"/>
      <c r="E18" s="14"/>
      <c r="F18" s="14"/>
      <c r="G18" s="14"/>
      <c r="H18" s="14"/>
      <c r="I18" s="14"/>
      <c r="J18" s="16"/>
      <c r="K18" s="17"/>
      <c r="L18" s="17"/>
      <c r="V18" s="10"/>
      <c r="W18" s="10"/>
      <c r="X18" s="1"/>
      <c r="AH18" s="10"/>
      <c r="AI18" s="10"/>
      <c r="AK18" s="1"/>
      <c r="AT18" s="10"/>
      <c r="AU18" s="10"/>
      <c r="AW18" s="1"/>
      <c r="AY18" s="1"/>
      <c r="BF18" s="10"/>
      <c r="BG18" s="10"/>
      <c r="BI18" s="1"/>
      <c r="BR18" s="10"/>
      <c r="BS18" s="10"/>
    </row>
    <row r="19" spans="2:76" s="7" customFormat="1" ht="14" customHeight="1" x14ac:dyDescent="0.3">
      <c r="B19" s="15"/>
      <c r="C19" s="15"/>
      <c r="D19" s="14"/>
      <c r="E19" s="14"/>
      <c r="F19" s="14"/>
      <c r="G19" s="14"/>
      <c r="H19" s="14"/>
      <c r="I19" s="14"/>
      <c r="J19" s="16"/>
      <c r="K19" s="17"/>
      <c r="L19" s="17"/>
      <c r="V19" s="10"/>
      <c r="W19" s="10"/>
      <c r="X19" s="1"/>
      <c r="AH19" s="10"/>
      <c r="AI19" s="10"/>
      <c r="AK19" s="1"/>
      <c r="AT19" s="10"/>
      <c r="AU19" s="10"/>
      <c r="AW19" s="1"/>
      <c r="AY19" s="1"/>
      <c r="BF19" s="10"/>
      <c r="BG19" s="10"/>
      <c r="BI19" s="1"/>
      <c r="BR19" s="10"/>
      <c r="BS19" s="10"/>
    </row>
    <row r="20" spans="2:76" s="7" customFormat="1" ht="14" customHeight="1" x14ac:dyDescent="0.3">
      <c r="B20" s="15"/>
      <c r="C20" s="15"/>
      <c r="D20" s="14"/>
      <c r="E20" s="14"/>
      <c r="F20" s="14"/>
      <c r="G20" s="14"/>
      <c r="H20" s="14"/>
      <c r="I20" s="14"/>
      <c r="J20" s="16"/>
      <c r="K20" s="17"/>
      <c r="L20" s="17"/>
      <c r="V20" s="10"/>
      <c r="W20" s="10"/>
      <c r="X20" s="1"/>
      <c r="AH20" s="10"/>
      <c r="AI20" s="10"/>
      <c r="AK20" s="1"/>
      <c r="AT20" s="10"/>
      <c r="AU20" s="10"/>
      <c r="AW20" s="1"/>
      <c r="AY20" s="1"/>
      <c r="BF20" s="10"/>
      <c r="BG20" s="10"/>
      <c r="BI20" s="1"/>
      <c r="BR20" s="10"/>
      <c r="BS20" s="10"/>
    </row>
    <row r="21" spans="2:76" s="7" customFormat="1" ht="14" customHeight="1" x14ac:dyDescent="0.3">
      <c r="B21" s="15"/>
      <c r="C21" s="15"/>
      <c r="D21" s="14"/>
      <c r="E21" s="14"/>
      <c r="F21" s="14"/>
      <c r="G21" s="14"/>
      <c r="H21" s="14"/>
      <c r="I21" s="14"/>
      <c r="J21" s="16"/>
      <c r="K21" s="17"/>
      <c r="L21" s="17"/>
      <c r="V21" s="10"/>
      <c r="W21" s="10"/>
      <c r="X21" s="1"/>
      <c r="AH21" s="10"/>
      <c r="AI21" s="10"/>
      <c r="AK21" s="1"/>
      <c r="AT21" s="10"/>
      <c r="AU21" s="10"/>
      <c r="AW21" s="1"/>
      <c r="AY21" s="1"/>
      <c r="BF21" s="10"/>
      <c r="BG21" s="10"/>
      <c r="BI21" s="1"/>
      <c r="BR21" s="10"/>
      <c r="BS21" s="10"/>
    </row>
    <row r="22" spans="2:76" s="7" customFormat="1" ht="14" customHeight="1" x14ac:dyDescent="0.3">
      <c r="B22" s="15"/>
      <c r="C22" s="15"/>
      <c r="D22" s="14"/>
      <c r="E22" s="14"/>
      <c r="F22" s="14"/>
      <c r="G22" s="14"/>
      <c r="H22" s="14"/>
      <c r="I22" s="14"/>
      <c r="J22" s="16"/>
      <c r="K22" s="17"/>
      <c r="L22" s="17"/>
      <c r="V22" s="10"/>
      <c r="W22" s="10"/>
      <c r="X22" s="1"/>
      <c r="AH22" s="10"/>
      <c r="AI22" s="10"/>
      <c r="AK22" s="1"/>
      <c r="AT22" s="10"/>
      <c r="AU22" s="10"/>
      <c r="AW22" s="1"/>
      <c r="AY22" s="1"/>
      <c r="BF22" s="10"/>
      <c r="BG22" s="10"/>
      <c r="BI22" s="1"/>
      <c r="BR22" s="10"/>
      <c r="BS22" s="10"/>
    </row>
    <row r="23" spans="2:76" s="7" customFormat="1" ht="14" customHeight="1" x14ac:dyDescent="0.3">
      <c r="B23" s="15"/>
      <c r="C23" s="15"/>
      <c r="D23" s="14"/>
      <c r="E23" s="14"/>
      <c r="F23" s="14"/>
      <c r="G23" s="14"/>
      <c r="H23" s="14"/>
      <c r="I23" s="14"/>
      <c r="J23" s="16"/>
      <c r="K23" s="17"/>
      <c r="L23" s="17"/>
      <c r="V23" s="10"/>
      <c r="W23" s="10"/>
      <c r="X23" s="1"/>
      <c r="AH23" s="10"/>
      <c r="AI23" s="10"/>
      <c r="AK23" s="1"/>
      <c r="AT23" s="10"/>
      <c r="AU23" s="10"/>
      <c r="AW23" s="1"/>
      <c r="AY23" s="1"/>
      <c r="BF23" s="10"/>
      <c r="BG23" s="10"/>
      <c r="BI23" s="1"/>
      <c r="BR23" s="10"/>
      <c r="BS23" s="10"/>
    </row>
    <row r="24" spans="2:76" s="7" customFormat="1" ht="14" customHeight="1" x14ac:dyDescent="0.3">
      <c r="B24" s="15"/>
      <c r="C24" s="15"/>
      <c r="D24" s="14"/>
      <c r="E24" s="14"/>
      <c r="F24" s="14"/>
      <c r="G24" s="14"/>
      <c r="H24" s="14"/>
      <c r="I24" s="14"/>
      <c r="J24" s="16"/>
      <c r="K24" s="17"/>
      <c r="L24" s="17"/>
      <c r="V24" s="10"/>
      <c r="W24" s="10"/>
      <c r="X24" s="1"/>
      <c r="AH24" s="10"/>
      <c r="AI24" s="10"/>
      <c r="AK24" s="1"/>
      <c r="AT24" s="10"/>
      <c r="AU24" s="10"/>
      <c r="AW24" s="1"/>
      <c r="AY24" s="1"/>
      <c r="BF24" s="10"/>
      <c r="BG24" s="10"/>
      <c r="BI24" s="1"/>
      <c r="BR24" s="10"/>
      <c r="BS24" s="10"/>
    </row>
    <row r="25" spans="2:76" s="7" customFormat="1" ht="14" customHeight="1" x14ac:dyDescent="0.3">
      <c r="B25" s="15"/>
      <c r="C25" s="15"/>
      <c r="D25" s="14"/>
      <c r="E25" s="14"/>
      <c r="F25" s="14"/>
      <c r="G25" s="14"/>
      <c r="H25" s="14"/>
      <c r="I25" s="14"/>
      <c r="J25" s="16"/>
      <c r="K25" s="17"/>
      <c r="L25" s="17"/>
      <c r="V25" s="10"/>
      <c r="W25" s="10"/>
      <c r="X25" s="1"/>
      <c r="AH25" s="10"/>
      <c r="AI25" s="10"/>
      <c r="AK25" s="1"/>
      <c r="AT25" s="10"/>
      <c r="AU25" s="10"/>
      <c r="AW25" s="1"/>
      <c r="AY25" s="1"/>
      <c r="BF25" s="10"/>
      <c r="BG25" s="10"/>
      <c r="BI25" s="1"/>
      <c r="BR25" s="10"/>
      <c r="BS25" s="10"/>
    </row>
    <row r="26" spans="2:76" s="7" customFormat="1" ht="14" customHeight="1" x14ac:dyDescent="0.3">
      <c r="B26" s="15"/>
      <c r="C26" s="15"/>
      <c r="D26" s="14"/>
      <c r="E26" s="14"/>
      <c r="F26" s="14"/>
      <c r="G26" s="14"/>
      <c r="H26" s="14"/>
      <c r="I26" s="14"/>
      <c r="J26" s="16"/>
      <c r="K26" s="17"/>
      <c r="L26" s="17"/>
      <c r="V26" s="10"/>
      <c r="W26" s="10"/>
      <c r="X26" s="1"/>
      <c r="AH26" s="10"/>
      <c r="AI26" s="10"/>
      <c r="AK26" s="1"/>
      <c r="AT26" s="10"/>
      <c r="AU26" s="10"/>
      <c r="AW26" s="1"/>
      <c r="AY26" s="1"/>
      <c r="BF26" s="10"/>
      <c r="BG26" s="10"/>
      <c r="BI26" s="1"/>
      <c r="BR26" s="10"/>
      <c r="BS26" s="10"/>
    </row>
    <row r="27" spans="2:76" s="7" customFormat="1" x14ac:dyDescent="0.3">
      <c r="J27" s="9"/>
      <c r="K27" s="10"/>
      <c r="L27" s="1"/>
      <c r="V27" s="10"/>
      <c r="W27" s="10"/>
      <c r="X27" s="1"/>
      <c r="AH27" s="10"/>
      <c r="AI27" s="10"/>
      <c r="AK27" s="1"/>
      <c r="AT27" s="10"/>
      <c r="AU27" s="10"/>
      <c r="AY27" s="1"/>
      <c r="BF27" s="10"/>
      <c r="BG27" s="10"/>
      <c r="BR27" s="10"/>
      <c r="BS27" s="10"/>
    </row>
    <row r="28" spans="2:76" s="7" customFormat="1" ht="14" customHeight="1" x14ac:dyDescent="0.3">
      <c r="C28" s="45" t="s">
        <v>2200</v>
      </c>
      <c r="D28" s="45"/>
      <c r="E28" s="45"/>
      <c r="F28" s="45"/>
      <c r="G28" s="45"/>
      <c r="H28" s="45"/>
      <c r="I28" s="45"/>
      <c r="J28" s="45"/>
      <c r="K28" s="45"/>
      <c r="L28" s="44">
        <f>$J$3*$J$4*$Y$1*L33</f>
        <v>490</v>
      </c>
      <c r="O28" s="45" t="s">
        <v>2200</v>
      </c>
      <c r="P28" s="45"/>
      <c r="Q28" s="45"/>
      <c r="R28" s="45"/>
      <c r="S28" s="45"/>
      <c r="T28" s="45"/>
      <c r="U28" s="45"/>
      <c r="V28" s="45"/>
      <c r="W28" s="45"/>
      <c r="X28" s="44">
        <f>$J$3*$J$4*$Y$1*X33</f>
        <v>490</v>
      </c>
      <c r="AA28" s="45" t="s">
        <v>2200</v>
      </c>
      <c r="AB28" s="45"/>
      <c r="AC28" s="45"/>
      <c r="AD28" s="45"/>
      <c r="AE28" s="45"/>
      <c r="AF28" s="45"/>
      <c r="AG28" s="45"/>
      <c r="AH28" s="45"/>
      <c r="AI28" s="45"/>
      <c r="AJ28" s="44">
        <f>$J$3*$J$4*$Y$1*AJ33</f>
        <v>245</v>
      </c>
      <c r="AK28" s="1"/>
      <c r="AM28" s="46" t="s">
        <v>2200</v>
      </c>
      <c r="AN28" s="46"/>
      <c r="AO28" s="46"/>
      <c r="AP28" s="46"/>
      <c r="AQ28" s="46"/>
      <c r="AR28" s="46"/>
      <c r="AS28" s="46"/>
      <c r="AT28" s="46"/>
      <c r="AU28" s="46"/>
      <c r="AV28" s="44">
        <f>$J$3*$J$4*$Y$1*AV33</f>
        <v>1225</v>
      </c>
      <c r="AY28" s="46" t="s">
        <v>2200</v>
      </c>
      <c r="AZ28" s="46"/>
      <c r="BA28" s="46"/>
      <c r="BB28" s="46"/>
      <c r="BC28" s="46"/>
      <c r="BD28" s="46"/>
      <c r="BE28" s="46"/>
      <c r="BF28" s="46"/>
      <c r="BG28" s="46"/>
      <c r="BH28" s="44">
        <f>$J$3*$J$4*$Y$1*BH33</f>
        <v>490</v>
      </c>
      <c r="BK28" s="46" t="s">
        <v>2200</v>
      </c>
      <c r="BL28" s="46"/>
      <c r="BM28" s="46"/>
      <c r="BN28" s="46"/>
      <c r="BO28" s="46"/>
      <c r="BP28" s="46"/>
      <c r="BQ28" s="46"/>
      <c r="BR28" s="46"/>
      <c r="BS28" s="46"/>
      <c r="BT28" s="44">
        <f>$J$3*$J$4*$Y$1*BT33</f>
        <v>245</v>
      </c>
    </row>
    <row r="29" spans="2:76" s="7" customFormat="1" ht="14" customHeight="1" x14ac:dyDescent="0.3">
      <c r="C29" s="45"/>
      <c r="D29" s="45"/>
      <c r="E29" s="45"/>
      <c r="F29" s="45"/>
      <c r="G29" s="45"/>
      <c r="H29" s="45"/>
      <c r="I29" s="45"/>
      <c r="J29" s="45"/>
      <c r="K29" s="45"/>
      <c r="L29" s="44"/>
      <c r="O29" s="45"/>
      <c r="P29" s="45"/>
      <c r="Q29" s="45"/>
      <c r="R29" s="45"/>
      <c r="S29" s="45"/>
      <c r="T29" s="45"/>
      <c r="U29" s="45"/>
      <c r="V29" s="45"/>
      <c r="W29" s="45"/>
      <c r="X29" s="44"/>
      <c r="AA29" s="45"/>
      <c r="AB29" s="45"/>
      <c r="AC29" s="45"/>
      <c r="AD29" s="45"/>
      <c r="AE29" s="45"/>
      <c r="AF29" s="45"/>
      <c r="AG29" s="45"/>
      <c r="AH29" s="45"/>
      <c r="AI29" s="45"/>
      <c r="AJ29" s="44"/>
      <c r="AM29" s="46"/>
      <c r="AN29" s="46"/>
      <c r="AO29" s="46"/>
      <c r="AP29" s="46"/>
      <c r="AQ29" s="46"/>
      <c r="AR29" s="46"/>
      <c r="AS29" s="46"/>
      <c r="AT29" s="46"/>
      <c r="AU29" s="46"/>
      <c r="AV29" s="44"/>
      <c r="AY29" s="46"/>
      <c r="AZ29" s="46"/>
      <c r="BA29" s="46"/>
      <c r="BB29" s="46"/>
      <c r="BC29" s="46"/>
      <c r="BD29" s="46"/>
      <c r="BE29" s="46"/>
      <c r="BF29" s="46"/>
      <c r="BG29" s="46"/>
      <c r="BH29" s="44"/>
      <c r="BK29" s="46"/>
      <c r="BL29" s="46"/>
      <c r="BM29" s="46"/>
      <c r="BN29" s="46"/>
      <c r="BO29" s="46"/>
      <c r="BP29" s="46"/>
      <c r="BQ29" s="46"/>
      <c r="BR29" s="46"/>
      <c r="BS29" s="46"/>
      <c r="BT29" s="44"/>
    </row>
    <row r="30" spans="2:76" s="7" customFormat="1" ht="14" customHeight="1" x14ac:dyDescent="0.3">
      <c r="B30" s="47">
        <v>2021</v>
      </c>
      <c r="C30" s="47"/>
      <c r="D30" s="47"/>
      <c r="E30" s="47"/>
      <c r="F30" s="47"/>
      <c r="G30" s="47"/>
      <c r="H30" s="47"/>
      <c r="I30" s="47"/>
      <c r="J30" s="40" t="s">
        <v>2192</v>
      </c>
      <c r="K30" s="40" t="s">
        <v>2190</v>
      </c>
      <c r="L30" s="41" t="s">
        <v>2191</v>
      </c>
      <c r="N30" s="47">
        <v>2020</v>
      </c>
      <c r="O30" s="47"/>
      <c r="P30" s="47"/>
      <c r="Q30" s="47"/>
      <c r="R30" s="47"/>
      <c r="S30" s="47"/>
      <c r="T30" s="47"/>
      <c r="U30" s="47"/>
      <c r="V30" s="40" t="s">
        <v>2192</v>
      </c>
      <c r="W30" s="40" t="s">
        <v>2190</v>
      </c>
      <c r="X30" s="41" t="s">
        <v>2191</v>
      </c>
      <c r="Z30" s="47">
        <v>2019</v>
      </c>
      <c r="AA30" s="47"/>
      <c r="AB30" s="47"/>
      <c r="AC30" s="47"/>
      <c r="AD30" s="47"/>
      <c r="AE30" s="47"/>
      <c r="AF30" s="47"/>
      <c r="AG30" s="47"/>
      <c r="AH30" s="40" t="s">
        <v>2192</v>
      </c>
      <c r="AI30" s="40" t="s">
        <v>2190</v>
      </c>
      <c r="AJ30" s="41" t="s">
        <v>2191</v>
      </c>
      <c r="AL30" s="47">
        <v>2018</v>
      </c>
      <c r="AM30" s="47"/>
      <c r="AN30" s="47"/>
      <c r="AO30" s="47"/>
      <c r="AP30" s="47"/>
      <c r="AQ30" s="47"/>
      <c r="AR30" s="47"/>
      <c r="AS30" s="47"/>
      <c r="AT30" s="40" t="s">
        <v>2192</v>
      </c>
      <c r="AU30" s="40" t="s">
        <v>2190</v>
      </c>
      <c r="AV30" s="41" t="s">
        <v>2191</v>
      </c>
      <c r="AX30" s="47">
        <v>2017</v>
      </c>
      <c r="AY30" s="47"/>
      <c r="AZ30" s="47"/>
      <c r="BA30" s="47"/>
      <c r="BB30" s="47"/>
      <c r="BC30" s="47"/>
      <c r="BD30" s="47"/>
      <c r="BE30" s="47"/>
      <c r="BF30" s="40" t="s">
        <v>2192</v>
      </c>
      <c r="BG30" s="40" t="s">
        <v>2190</v>
      </c>
      <c r="BH30" s="41" t="s">
        <v>2191</v>
      </c>
      <c r="BJ30" s="47">
        <v>2016</v>
      </c>
      <c r="BK30" s="47"/>
      <c r="BL30" s="47"/>
      <c r="BM30" s="47"/>
      <c r="BN30" s="47"/>
      <c r="BO30" s="47"/>
      <c r="BP30" s="47"/>
      <c r="BQ30" s="47"/>
      <c r="BR30" s="40" t="s">
        <v>2192</v>
      </c>
      <c r="BS30" s="40" t="s">
        <v>2190</v>
      </c>
      <c r="BT30" s="41" t="s">
        <v>2191</v>
      </c>
    </row>
    <row r="31" spans="2:76" s="7" customFormat="1" x14ac:dyDescent="0.3">
      <c r="B31" s="47"/>
      <c r="C31" s="47"/>
      <c r="D31" s="47"/>
      <c r="E31" s="47"/>
      <c r="F31" s="47"/>
      <c r="G31" s="47"/>
      <c r="H31" s="47"/>
      <c r="I31" s="47"/>
      <c r="J31" s="40"/>
      <c r="K31" s="40"/>
      <c r="L31" s="41"/>
      <c r="N31" s="47"/>
      <c r="O31" s="47"/>
      <c r="P31" s="47"/>
      <c r="Q31" s="47"/>
      <c r="R31" s="47"/>
      <c r="S31" s="47"/>
      <c r="T31" s="47"/>
      <c r="U31" s="47"/>
      <c r="V31" s="40"/>
      <c r="W31" s="40"/>
      <c r="X31" s="41"/>
      <c r="Z31" s="47"/>
      <c r="AA31" s="47"/>
      <c r="AB31" s="47"/>
      <c r="AC31" s="47"/>
      <c r="AD31" s="47"/>
      <c r="AE31" s="47"/>
      <c r="AF31" s="47"/>
      <c r="AG31" s="47"/>
      <c r="AH31" s="40"/>
      <c r="AI31" s="40"/>
      <c r="AJ31" s="41"/>
      <c r="AL31" s="47"/>
      <c r="AM31" s="47"/>
      <c r="AN31" s="47"/>
      <c r="AO31" s="47"/>
      <c r="AP31" s="47"/>
      <c r="AQ31" s="47"/>
      <c r="AR31" s="47"/>
      <c r="AS31" s="47"/>
      <c r="AT31" s="40"/>
      <c r="AU31" s="40"/>
      <c r="AV31" s="41"/>
      <c r="AX31" s="47"/>
      <c r="AY31" s="47"/>
      <c r="AZ31" s="47"/>
      <c r="BA31" s="47"/>
      <c r="BB31" s="47"/>
      <c r="BC31" s="47"/>
      <c r="BD31" s="47"/>
      <c r="BE31" s="47"/>
      <c r="BF31" s="40"/>
      <c r="BG31" s="40"/>
      <c r="BH31" s="41"/>
      <c r="BJ31" s="47"/>
      <c r="BK31" s="47"/>
      <c r="BL31" s="47"/>
      <c r="BM31" s="47"/>
      <c r="BN31" s="47"/>
      <c r="BO31" s="47"/>
      <c r="BP31" s="47"/>
      <c r="BQ31" s="47"/>
      <c r="BR31" s="40"/>
      <c r="BS31" s="40"/>
      <c r="BT31" s="41"/>
      <c r="BW31" s="42" t="s">
        <v>2193</v>
      </c>
      <c r="BX31" s="42"/>
    </row>
    <row r="32" spans="2:76" x14ac:dyDescent="0.3">
      <c r="B32" s="47"/>
      <c r="C32" s="47"/>
      <c r="D32" s="47"/>
      <c r="E32" s="47"/>
      <c r="F32" s="47"/>
      <c r="G32" s="47"/>
      <c r="H32" s="47"/>
      <c r="I32" s="47"/>
      <c r="J32" s="40"/>
      <c r="K32" s="40"/>
      <c r="L32" s="41"/>
      <c r="N32" s="47"/>
      <c r="O32" s="47"/>
      <c r="P32" s="47"/>
      <c r="Q32" s="47"/>
      <c r="R32" s="47"/>
      <c r="S32" s="47"/>
      <c r="T32" s="47"/>
      <c r="U32" s="47"/>
      <c r="V32" s="40"/>
      <c r="W32" s="40"/>
      <c r="X32" s="41"/>
      <c r="Z32" s="47"/>
      <c r="AA32" s="47"/>
      <c r="AB32" s="47"/>
      <c r="AC32" s="47"/>
      <c r="AD32" s="47"/>
      <c r="AE32" s="47"/>
      <c r="AF32" s="47"/>
      <c r="AG32" s="47"/>
      <c r="AH32" s="40"/>
      <c r="AI32" s="40"/>
      <c r="AJ32" s="41"/>
      <c r="AL32" s="47"/>
      <c r="AM32" s="47"/>
      <c r="AN32" s="47"/>
      <c r="AO32" s="47"/>
      <c r="AP32" s="47"/>
      <c r="AQ32" s="47"/>
      <c r="AR32" s="47"/>
      <c r="AS32" s="47"/>
      <c r="AT32" s="40"/>
      <c r="AU32" s="40"/>
      <c r="AV32" s="41"/>
      <c r="AX32" s="47"/>
      <c r="AY32" s="47"/>
      <c r="AZ32" s="47"/>
      <c r="BA32" s="47"/>
      <c r="BB32" s="47"/>
      <c r="BC32" s="47"/>
      <c r="BD32" s="47"/>
      <c r="BE32" s="47"/>
      <c r="BF32" s="40"/>
      <c r="BG32" s="40"/>
      <c r="BH32" s="41"/>
      <c r="BJ32" s="47"/>
      <c r="BK32" s="47"/>
      <c r="BL32" s="47"/>
      <c r="BM32" s="47"/>
      <c r="BN32" s="47"/>
      <c r="BO32" s="47"/>
      <c r="BP32" s="47"/>
      <c r="BQ32" s="47"/>
      <c r="BR32" s="40"/>
      <c r="BS32" s="40"/>
      <c r="BT32" s="41"/>
      <c r="BW32" s="42"/>
      <c r="BX32" s="42"/>
    </row>
    <row r="33" spans="2:76" x14ac:dyDescent="0.3">
      <c r="B33" t="s">
        <v>0</v>
      </c>
      <c r="C33" s="8" t="s">
        <v>2189</v>
      </c>
      <c r="D33" t="s">
        <v>2</v>
      </c>
      <c r="E33" t="s">
        <v>3</v>
      </c>
      <c r="F33" t="s">
        <v>2</v>
      </c>
      <c r="G33" t="s">
        <v>4</v>
      </c>
      <c r="H33" t="s">
        <v>5</v>
      </c>
      <c r="I33" t="s">
        <v>6</v>
      </c>
      <c r="J33" s="12" t="s">
        <v>1</v>
      </c>
      <c r="K33" s="13">
        <v>14</v>
      </c>
      <c r="L33" s="11">
        <f>SUM(L34:L401)</f>
        <v>2</v>
      </c>
      <c r="N33" t="s">
        <v>0</v>
      </c>
      <c r="O33" t="s">
        <v>1</v>
      </c>
      <c r="P33" t="s">
        <v>2</v>
      </c>
      <c r="Q33" t="s">
        <v>3</v>
      </c>
      <c r="R33" t="s">
        <v>2</v>
      </c>
      <c r="S33" t="s">
        <v>4</v>
      </c>
      <c r="T33" t="s">
        <v>5</v>
      </c>
      <c r="U33" t="s">
        <v>6</v>
      </c>
      <c r="V33" s="12" t="s">
        <v>1</v>
      </c>
      <c r="W33" s="13">
        <v>14</v>
      </c>
      <c r="X33" s="11">
        <f>SUM(X34:X401)</f>
        <v>2</v>
      </c>
      <c r="Z33" s="7" t="s">
        <v>0</v>
      </c>
      <c r="AA33" s="7" t="s">
        <v>1</v>
      </c>
      <c r="AB33" s="7" t="s">
        <v>2</v>
      </c>
      <c r="AC33" s="7" t="s">
        <v>3</v>
      </c>
      <c r="AD33" s="7" t="s">
        <v>6</v>
      </c>
      <c r="AE33" s="7" t="s">
        <v>7</v>
      </c>
      <c r="AF33" s="7" t="s">
        <v>8</v>
      </c>
      <c r="AG33" s="7" t="s">
        <v>9</v>
      </c>
      <c r="AH33" s="12" t="s">
        <v>1</v>
      </c>
      <c r="AI33" s="13">
        <v>14</v>
      </c>
      <c r="AJ33" s="11">
        <f>SUM(AJ34:AJ401)</f>
        <v>1</v>
      </c>
      <c r="AL33" s="4" t="s">
        <v>0</v>
      </c>
      <c r="AM33" s="4" t="s">
        <v>1</v>
      </c>
      <c r="AN33" s="4" t="s">
        <v>2</v>
      </c>
      <c r="AO33" s="4" t="s">
        <v>744</v>
      </c>
      <c r="AP33" s="4" t="s">
        <v>745</v>
      </c>
      <c r="AQ33" s="4" t="s">
        <v>746</v>
      </c>
      <c r="AR33" s="4" t="s">
        <v>8</v>
      </c>
      <c r="AS33" s="4" t="s">
        <v>9</v>
      </c>
      <c r="AT33" s="12" t="s">
        <v>1</v>
      </c>
      <c r="AU33" s="13">
        <v>14</v>
      </c>
      <c r="AV33" s="11">
        <f>SUM(AV34:AV401)</f>
        <v>5</v>
      </c>
      <c r="AX33" s="5" t="s">
        <v>0</v>
      </c>
      <c r="AY33" s="5" t="s">
        <v>1</v>
      </c>
      <c r="AZ33" s="5" t="s">
        <v>2</v>
      </c>
      <c r="BA33" s="5" t="s">
        <v>744</v>
      </c>
      <c r="BB33" s="5" t="s">
        <v>745</v>
      </c>
      <c r="BC33" s="5" t="s">
        <v>746</v>
      </c>
      <c r="BD33" s="5" t="s">
        <v>8</v>
      </c>
      <c r="BE33" s="5" t="s">
        <v>9</v>
      </c>
      <c r="BF33" s="12" t="s">
        <v>1</v>
      </c>
      <c r="BG33" s="13">
        <v>14</v>
      </c>
      <c r="BH33" s="11">
        <f>SUM(BH34:BH397)</f>
        <v>2</v>
      </c>
      <c r="BJ33" s="6" t="s">
        <v>0</v>
      </c>
      <c r="BK33" s="6" t="s">
        <v>1</v>
      </c>
      <c r="BL33" s="6" t="s">
        <v>2</v>
      </c>
      <c r="BM33" s="6" t="s">
        <v>744</v>
      </c>
      <c r="BN33" s="6" t="s">
        <v>745</v>
      </c>
      <c r="BO33" s="6" t="s">
        <v>746</v>
      </c>
      <c r="BP33" s="6" t="s">
        <v>8</v>
      </c>
      <c r="BQ33" s="6" t="s">
        <v>9</v>
      </c>
      <c r="BR33" s="12" t="s">
        <v>1</v>
      </c>
      <c r="BS33" s="13">
        <v>14</v>
      </c>
      <c r="BT33" s="11">
        <f>SUM(BT34:BT397)</f>
        <v>1</v>
      </c>
      <c r="BW33" s="43" t="s">
        <v>2194</v>
      </c>
      <c r="BX33" s="43" t="s">
        <v>2195</v>
      </c>
    </row>
    <row r="34" spans="2:76" ht="14.5" x14ac:dyDescent="0.35">
      <c r="B34" t="s">
        <v>10</v>
      </c>
      <c r="C34" s="2">
        <v>1.7</v>
      </c>
      <c r="D34" t="s">
        <v>11</v>
      </c>
      <c r="E34" t="s">
        <v>12</v>
      </c>
      <c r="F34">
        <v>1.7110000000000001</v>
      </c>
      <c r="G34">
        <v>48.2</v>
      </c>
      <c r="H34">
        <v>136.4</v>
      </c>
      <c r="I34">
        <v>55</v>
      </c>
      <c r="J34" s="9">
        <f t="shared" ref="J34:J97" si="2">C34*$X$5</f>
        <v>3.3260869565217397</v>
      </c>
      <c r="K34" s="10">
        <f t="shared" ref="K34:K97" si="3">IF(K33&lt;$Y$2,J34+K33+$Y$1-$V$6,IF((K33+J34-$V$6)&gt;$Y$3,$Y$3,K33+J34-$V$6))</f>
        <v>13.326086956521738</v>
      </c>
      <c r="L34" s="7">
        <f>IF(K34&lt;$Y$2,1, )</f>
        <v>0</v>
      </c>
      <c r="N34" t="s">
        <v>365</v>
      </c>
      <c r="O34">
        <v>0.4</v>
      </c>
      <c r="P34" t="s">
        <v>11</v>
      </c>
      <c r="Q34" t="s">
        <v>12</v>
      </c>
      <c r="R34">
        <v>0.24399999999999999</v>
      </c>
      <c r="S34">
        <v>44</v>
      </c>
      <c r="T34">
        <v>124.7</v>
      </c>
      <c r="U34">
        <v>55.7</v>
      </c>
      <c r="V34" s="9">
        <f t="shared" ref="V34:V97" si="4">O34*$X$5</f>
        <v>0.78260869565217406</v>
      </c>
      <c r="W34" s="10">
        <f t="shared" ref="W34:W97" si="5">IF(W33&lt;$Y$2,V34+W33+$Y$1-$V$6,IF((W33+V34-$V$6)&gt;$Y$3,$Y$3,W33+V34-$V$6))</f>
        <v>10.782608695652174</v>
      </c>
      <c r="X34" s="7">
        <f>IF(W34&lt;$Y$2,1, )</f>
        <v>0</v>
      </c>
      <c r="Z34" s="7" t="s">
        <v>1817</v>
      </c>
      <c r="AA34" s="7">
        <v>2.7</v>
      </c>
      <c r="AB34" s="7">
        <v>23.59</v>
      </c>
      <c r="AC34" s="7">
        <v>0</v>
      </c>
      <c r="AD34" s="7">
        <v>3.1909999999999998</v>
      </c>
      <c r="AE34" s="7">
        <v>50.6</v>
      </c>
      <c r="AF34" s="7">
        <v>139.80000000000001</v>
      </c>
      <c r="AG34" s="7">
        <v>55.6</v>
      </c>
      <c r="AH34" s="9">
        <f t="shared" ref="AH34:AH97" si="6">AA34*$X$5</f>
        <v>5.2826086956521747</v>
      </c>
      <c r="AI34" s="10">
        <f t="shared" ref="AI34:AI97" si="7">IF(AI33&lt;$Y$2,AH34+AI33+$Y$1-$V$6,IF((AI33+AH34-$V$6)&gt;$Y$3,$Y$3,AI33+AH34-$V$6))</f>
        <v>13.5</v>
      </c>
      <c r="AJ34" s="7">
        <f>IF(AI34&lt;$Y$2,1, )</f>
        <v>0</v>
      </c>
      <c r="AL34" s="4" t="s">
        <v>747</v>
      </c>
      <c r="AM34" s="4">
        <v>0.7</v>
      </c>
      <c r="AN34" s="4">
        <v>23.59</v>
      </c>
      <c r="AO34" s="4">
        <v>0</v>
      </c>
      <c r="AP34" s="4">
        <v>0.6</v>
      </c>
      <c r="AQ34" s="4">
        <v>45.1</v>
      </c>
      <c r="AR34" s="4">
        <v>132.80000000000001</v>
      </c>
      <c r="AS34" s="4">
        <v>55.2</v>
      </c>
      <c r="AT34" s="9">
        <f t="shared" ref="AT34:AT97" si="8">AM34*$X$5</f>
        <v>1.3695652173913044</v>
      </c>
      <c r="AU34" s="10">
        <f t="shared" ref="AU34:AU97" si="9">IF(AU33&lt;$Y$2,AT34+AU33+$Y$1-$V$6,IF((AU33+AT34-$V$6)&gt;$Y$3,$Y$3,AU33+AT34-$V$6))</f>
        <v>11.369565217391305</v>
      </c>
      <c r="AV34" s="7">
        <f>IF(AU34&lt;$Y$2,1, )</f>
        <v>0</v>
      </c>
      <c r="AX34" s="5" t="s">
        <v>1111</v>
      </c>
      <c r="AY34" s="5">
        <v>6</v>
      </c>
      <c r="AZ34" s="5">
        <v>23.59</v>
      </c>
      <c r="BA34" s="5">
        <v>0</v>
      </c>
      <c r="BB34" s="5">
        <v>3.2810000000000001</v>
      </c>
      <c r="BC34" s="5">
        <v>52.2</v>
      </c>
      <c r="BD34" s="5">
        <v>141.6</v>
      </c>
      <c r="BE34" s="5">
        <v>56.7</v>
      </c>
      <c r="BF34" s="9">
        <f t="shared" ref="BF34:BF97" si="10">AY34*$X$5</f>
        <v>11.739130434782609</v>
      </c>
      <c r="BG34" s="10">
        <f t="shared" ref="BG34:BG97" si="11">IF(BG33&lt;$Y$2,BF34+BG33+$Y$1-$V$6,IF((BG33+BF34-$V$6)&gt;$Y$3,$Y$3,BG33+BF34-$V$6))</f>
        <v>13.5</v>
      </c>
      <c r="BH34" s="7">
        <f t="shared" ref="BH34:BH97" si="12">IF(BG34&lt;$Y$2,1, )</f>
        <v>0</v>
      </c>
      <c r="BJ34" s="6" t="s">
        <v>1474</v>
      </c>
      <c r="BK34" s="6">
        <v>12.7</v>
      </c>
      <c r="BL34" s="6">
        <v>23.59</v>
      </c>
      <c r="BM34" s="6">
        <v>0</v>
      </c>
      <c r="BN34" s="6">
        <v>2.94</v>
      </c>
      <c r="BO34" s="6">
        <v>49</v>
      </c>
      <c r="BP34" s="6">
        <v>144.4</v>
      </c>
      <c r="BQ34" s="6">
        <v>57.4</v>
      </c>
      <c r="BR34" s="9">
        <f t="shared" ref="BR34:BR97" si="13">BK34*$X$5</f>
        <v>24.847826086956523</v>
      </c>
      <c r="BS34" s="10">
        <f t="shared" ref="BS34:BS97" si="14">IF(BS33&lt;$Y$2,BR34+BS33+$Y$1-$V$6,IF((BS33+BR34-$V$6)&gt;$Y$3,$Y$3,BS33+BR34-$V$6))</f>
        <v>13.5</v>
      </c>
      <c r="BT34" s="7">
        <f t="shared" ref="BT34:BT97" si="15">IF(BS34&lt;$Y$2,1, )</f>
        <v>0</v>
      </c>
      <c r="BW34" s="43"/>
      <c r="BX34" s="43"/>
    </row>
    <row r="35" spans="2:76" ht="14.5" x14ac:dyDescent="0.35">
      <c r="B35" t="s">
        <v>13</v>
      </c>
      <c r="C35" s="2">
        <v>1</v>
      </c>
      <c r="D35" t="s">
        <v>11</v>
      </c>
      <c r="E35" t="s">
        <v>12</v>
      </c>
      <c r="F35">
        <v>0.52</v>
      </c>
      <c r="G35">
        <v>47.6</v>
      </c>
      <c r="H35">
        <v>131.6</v>
      </c>
      <c r="I35">
        <v>54.6</v>
      </c>
      <c r="J35" s="9">
        <f t="shared" si="2"/>
        <v>1.956521739130435</v>
      </c>
      <c r="K35" s="10">
        <f t="shared" si="3"/>
        <v>11.282608695652174</v>
      </c>
      <c r="L35" s="7">
        <f t="shared" ref="L35:L98" si="16">IF(K35&lt;$Y$2,1, )</f>
        <v>0</v>
      </c>
      <c r="N35" t="s">
        <v>366</v>
      </c>
      <c r="O35">
        <v>11.4</v>
      </c>
      <c r="P35" t="s">
        <v>11</v>
      </c>
      <c r="Q35" t="s">
        <v>12</v>
      </c>
      <c r="R35">
        <v>2.9129999999999998</v>
      </c>
      <c r="S35">
        <v>52.8</v>
      </c>
      <c r="T35">
        <v>138</v>
      </c>
      <c r="U35">
        <v>57.1</v>
      </c>
      <c r="V35" s="9">
        <f t="shared" si="4"/>
        <v>22.304347826086961</v>
      </c>
      <c r="W35" s="10">
        <f t="shared" si="5"/>
        <v>13.5</v>
      </c>
      <c r="X35" s="7">
        <f t="shared" ref="X35:X98" si="17">IF(W35&lt;$Y$2,1, )</f>
        <v>0</v>
      </c>
      <c r="Z35" s="7" t="s">
        <v>1818</v>
      </c>
      <c r="AA35" s="7">
        <v>4.2</v>
      </c>
      <c r="AB35" s="7">
        <v>23.59</v>
      </c>
      <c r="AC35" s="7">
        <v>0</v>
      </c>
      <c r="AD35" s="7">
        <v>3.0569999999999999</v>
      </c>
      <c r="AE35" s="7">
        <v>50.4</v>
      </c>
      <c r="AF35" s="7">
        <v>139.69999999999999</v>
      </c>
      <c r="AG35" s="7">
        <v>55.7</v>
      </c>
      <c r="AH35" s="9">
        <f t="shared" si="6"/>
        <v>8.2173913043478279</v>
      </c>
      <c r="AI35" s="10">
        <f t="shared" si="7"/>
        <v>13.5</v>
      </c>
      <c r="AJ35" s="7">
        <f t="shared" ref="AJ35:AJ98" si="18">IF(AI35&lt;$Y$2,1, )</f>
        <v>0</v>
      </c>
      <c r="AL35" s="4" t="s">
        <v>748</v>
      </c>
      <c r="AM35" s="4">
        <v>1.2</v>
      </c>
      <c r="AN35" s="4">
        <v>23.59</v>
      </c>
      <c r="AO35" s="4">
        <v>0</v>
      </c>
      <c r="AP35" s="4">
        <v>0.66500000000000004</v>
      </c>
      <c r="AQ35" s="4">
        <v>48.2</v>
      </c>
      <c r="AR35" s="4">
        <v>132.9</v>
      </c>
      <c r="AS35" s="4">
        <v>54.7</v>
      </c>
      <c r="AT35" s="9">
        <f t="shared" si="8"/>
        <v>2.347826086956522</v>
      </c>
      <c r="AU35" s="10">
        <f t="shared" si="9"/>
        <v>9.7173913043478262</v>
      </c>
      <c r="AV35" s="7">
        <f t="shared" ref="AV35:AV98" si="19">IF(AU35&lt;$Y$2,1, )</f>
        <v>0</v>
      </c>
      <c r="AX35" s="5" t="s">
        <v>1112</v>
      </c>
      <c r="AY35" s="5">
        <v>0.7</v>
      </c>
      <c r="AZ35" s="5">
        <v>23.59</v>
      </c>
      <c r="BA35" s="5">
        <v>0</v>
      </c>
      <c r="BB35" s="5">
        <v>0.505</v>
      </c>
      <c r="BC35" s="5">
        <v>46.1</v>
      </c>
      <c r="BD35" s="5">
        <v>131.69999999999999</v>
      </c>
      <c r="BE35" s="5">
        <v>55.4</v>
      </c>
      <c r="BF35" s="9">
        <f t="shared" si="10"/>
        <v>1.3695652173913044</v>
      </c>
      <c r="BG35" s="10">
        <f t="shared" si="11"/>
        <v>10.869565217391305</v>
      </c>
      <c r="BH35" s="7">
        <f t="shared" si="12"/>
        <v>0</v>
      </c>
      <c r="BJ35" s="6" t="s">
        <v>1475</v>
      </c>
      <c r="BK35" s="6">
        <v>11.7</v>
      </c>
      <c r="BL35" s="6">
        <v>23.59</v>
      </c>
      <c r="BM35" s="6">
        <v>0</v>
      </c>
      <c r="BN35" s="6">
        <v>2.8180000000000001</v>
      </c>
      <c r="BO35" s="6">
        <v>48.2</v>
      </c>
      <c r="BP35" s="6">
        <v>139.4</v>
      </c>
      <c r="BQ35" s="6">
        <v>57.7</v>
      </c>
      <c r="BR35" s="9">
        <f t="shared" si="13"/>
        <v>22.89130434782609</v>
      </c>
      <c r="BS35" s="10">
        <f t="shared" si="14"/>
        <v>13.5</v>
      </c>
      <c r="BT35" s="7">
        <f t="shared" si="15"/>
        <v>0</v>
      </c>
      <c r="BW35" s="43"/>
      <c r="BX35" s="43"/>
    </row>
    <row r="36" spans="2:76" ht="14.5" x14ac:dyDescent="0.35">
      <c r="B36" t="s">
        <v>14</v>
      </c>
      <c r="C36" s="2">
        <v>5.3</v>
      </c>
      <c r="D36" t="s">
        <v>11</v>
      </c>
      <c r="E36" t="s">
        <v>12</v>
      </c>
      <c r="F36">
        <v>2.9049999999999998</v>
      </c>
      <c r="G36">
        <v>48.2</v>
      </c>
      <c r="H36">
        <v>140.1</v>
      </c>
      <c r="I36">
        <v>57</v>
      </c>
      <c r="J36" s="9">
        <f t="shared" si="2"/>
        <v>10.369565217391305</v>
      </c>
      <c r="K36" s="10">
        <f t="shared" si="3"/>
        <v>13.5</v>
      </c>
      <c r="L36" s="7">
        <f t="shared" si="16"/>
        <v>0</v>
      </c>
      <c r="N36" t="s">
        <v>367</v>
      </c>
      <c r="O36">
        <v>1.7</v>
      </c>
      <c r="P36" t="s">
        <v>11</v>
      </c>
      <c r="Q36" t="s">
        <v>12</v>
      </c>
      <c r="R36">
        <v>2.0539999999999998</v>
      </c>
      <c r="S36">
        <v>48.2</v>
      </c>
      <c r="T36">
        <v>138.80000000000001</v>
      </c>
      <c r="U36">
        <v>56.5</v>
      </c>
      <c r="V36" s="9">
        <f t="shared" si="4"/>
        <v>3.3260869565217397</v>
      </c>
      <c r="W36" s="10">
        <f t="shared" si="5"/>
        <v>12.826086956521738</v>
      </c>
      <c r="X36" s="7">
        <f t="shared" si="17"/>
        <v>0</v>
      </c>
      <c r="Z36" s="7" t="s">
        <v>1819</v>
      </c>
      <c r="AA36" s="7">
        <v>0.4</v>
      </c>
      <c r="AB36" s="7">
        <v>23.59</v>
      </c>
      <c r="AC36" s="7">
        <v>0</v>
      </c>
      <c r="AD36" s="7">
        <v>0.182</v>
      </c>
      <c r="AE36" s="7">
        <v>43.6</v>
      </c>
      <c r="AF36" s="7">
        <v>130.6</v>
      </c>
      <c r="AG36" s="7">
        <v>53.5</v>
      </c>
      <c r="AH36" s="9">
        <f t="shared" si="6"/>
        <v>0.78260869565217406</v>
      </c>
      <c r="AI36" s="10">
        <f t="shared" si="7"/>
        <v>10.282608695652174</v>
      </c>
      <c r="AJ36" s="7">
        <f t="shared" si="18"/>
        <v>0</v>
      </c>
      <c r="AL36" s="4" t="s">
        <v>749</v>
      </c>
      <c r="AM36" s="4">
        <v>1.1000000000000001</v>
      </c>
      <c r="AN36" s="4">
        <v>23.59</v>
      </c>
      <c r="AO36" s="4">
        <v>0</v>
      </c>
      <c r="AP36" s="4">
        <v>0.40799999999999997</v>
      </c>
      <c r="AQ36" s="4">
        <v>48.2</v>
      </c>
      <c r="AR36" s="4">
        <v>129.19999999999999</v>
      </c>
      <c r="AS36" s="4">
        <v>55.6</v>
      </c>
      <c r="AT36" s="9">
        <f t="shared" si="8"/>
        <v>2.1521739130434785</v>
      </c>
      <c r="AU36" s="10">
        <f t="shared" si="9"/>
        <v>7.8695652173913047</v>
      </c>
      <c r="AV36" s="7">
        <f t="shared" si="19"/>
        <v>0</v>
      </c>
      <c r="AX36" s="5" t="s">
        <v>1113</v>
      </c>
      <c r="AY36" s="5">
        <v>1.8</v>
      </c>
      <c r="AZ36" s="5">
        <v>23.59</v>
      </c>
      <c r="BA36" s="5">
        <v>0</v>
      </c>
      <c r="BB36" s="5">
        <v>3.4630000000000001</v>
      </c>
      <c r="BC36" s="5">
        <v>51.5</v>
      </c>
      <c r="BD36" s="5">
        <v>139.80000000000001</v>
      </c>
      <c r="BE36" s="5">
        <v>55.8</v>
      </c>
      <c r="BF36" s="9">
        <f t="shared" si="10"/>
        <v>3.5217391304347831</v>
      </c>
      <c r="BG36" s="10">
        <f t="shared" si="11"/>
        <v>10.391304347826088</v>
      </c>
      <c r="BH36" s="7">
        <f t="shared" si="12"/>
        <v>0</v>
      </c>
      <c r="BJ36" s="6" t="s">
        <v>1476</v>
      </c>
      <c r="BK36" s="6">
        <v>1.9</v>
      </c>
      <c r="BL36" s="6">
        <v>23.59</v>
      </c>
      <c r="BM36" s="6">
        <v>0</v>
      </c>
      <c r="BN36" s="6">
        <v>1.6459999999999999</v>
      </c>
      <c r="BO36" s="6">
        <v>48.2</v>
      </c>
      <c r="BP36" s="6">
        <v>137.19999999999999</v>
      </c>
      <c r="BQ36" s="6">
        <v>55.3</v>
      </c>
      <c r="BR36" s="9">
        <f t="shared" si="13"/>
        <v>3.7173913043478266</v>
      </c>
      <c r="BS36" s="10">
        <f t="shared" si="14"/>
        <v>13.217391304347828</v>
      </c>
      <c r="BT36" s="7">
        <f t="shared" si="15"/>
        <v>0</v>
      </c>
      <c r="BW36">
        <v>0</v>
      </c>
      <c r="BX36">
        <f t="array" ref="BX36:BX47">FREQUENCY(BK34:BK72,BW36:BW47)</f>
        <v>0</v>
      </c>
    </row>
    <row r="37" spans="2:76" ht="14.5" x14ac:dyDescent="0.35">
      <c r="B37" t="s">
        <v>15</v>
      </c>
      <c r="C37" s="2">
        <v>5.0999999999999996</v>
      </c>
      <c r="D37" t="s">
        <v>11</v>
      </c>
      <c r="E37" t="s">
        <v>12</v>
      </c>
      <c r="F37">
        <v>2.2280000000000002</v>
      </c>
      <c r="G37">
        <v>48.2</v>
      </c>
      <c r="H37">
        <v>139.9</v>
      </c>
      <c r="I37">
        <v>56.3</v>
      </c>
      <c r="J37" s="9">
        <f t="shared" si="2"/>
        <v>9.9782608695652186</v>
      </c>
      <c r="K37" s="10">
        <f t="shared" si="3"/>
        <v>13.5</v>
      </c>
      <c r="L37" s="7">
        <f t="shared" si="16"/>
        <v>0</v>
      </c>
      <c r="N37" t="s">
        <v>368</v>
      </c>
      <c r="O37">
        <v>12.5</v>
      </c>
      <c r="P37" t="s">
        <v>11</v>
      </c>
      <c r="Q37" t="s">
        <v>12</v>
      </c>
      <c r="R37">
        <v>2.9430000000000001</v>
      </c>
      <c r="S37">
        <v>53</v>
      </c>
      <c r="T37">
        <v>139.6</v>
      </c>
      <c r="U37">
        <v>57.1</v>
      </c>
      <c r="V37" s="9">
        <f t="shared" si="4"/>
        <v>24.456521739130437</v>
      </c>
      <c r="W37" s="10">
        <f t="shared" si="5"/>
        <v>13.5</v>
      </c>
      <c r="X37" s="7">
        <f t="shared" si="17"/>
        <v>0</v>
      </c>
      <c r="Z37" s="7" t="s">
        <v>1820</v>
      </c>
      <c r="AA37" s="7">
        <v>0.5</v>
      </c>
      <c r="AB37" s="7">
        <v>23.59</v>
      </c>
      <c r="AC37" s="7">
        <v>0</v>
      </c>
      <c r="AD37" s="7">
        <v>0.28499999999999998</v>
      </c>
      <c r="AE37" s="7">
        <v>46.4</v>
      </c>
      <c r="AF37" s="7">
        <v>130.19999999999999</v>
      </c>
      <c r="AG37" s="7">
        <v>54.8</v>
      </c>
      <c r="AH37" s="9">
        <f t="shared" si="6"/>
        <v>0.97826086956521752</v>
      </c>
      <c r="AI37" s="10">
        <f t="shared" si="7"/>
        <v>7.2608695652173907</v>
      </c>
      <c r="AJ37" s="7">
        <f t="shared" si="18"/>
        <v>0</v>
      </c>
      <c r="AL37" s="4" t="s">
        <v>750</v>
      </c>
      <c r="AM37" s="4">
        <v>0.3</v>
      </c>
      <c r="AN37" s="4">
        <v>23.59</v>
      </c>
      <c r="AO37" s="4">
        <v>0</v>
      </c>
      <c r="AP37" s="4">
        <v>0.20499999999999999</v>
      </c>
      <c r="AQ37" s="4">
        <v>40.4</v>
      </c>
      <c r="AR37" s="4">
        <v>125</v>
      </c>
      <c r="AS37" s="4">
        <v>55.2</v>
      </c>
      <c r="AT37" s="9">
        <f t="shared" si="8"/>
        <v>0.58695652173913049</v>
      </c>
      <c r="AU37" s="10">
        <f t="shared" si="9"/>
        <v>4.4565217391304355</v>
      </c>
      <c r="AV37" s="7">
        <f t="shared" si="19"/>
        <v>0</v>
      </c>
      <c r="AX37" s="5" t="s">
        <v>1114</v>
      </c>
      <c r="AY37" s="5">
        <v>6.4</v>
      </c>
      <c r="AZ37" s="5">
        <v>23.59</v>
      </c>
      <c r="BA37" s="5">
        <v>0</v>
      </c>
      <c r="BB37" s="5">
        <v>3.1629999999999998</v>
      </c>
      <c r="BC37" s="5">
        <v>49.7</v>
      </c>
      <c r="BD37" s="5">
        <v>140.80000000000001</v>
      </c>
      <c r="BE37" s="5">
        <v>56.7</v>
      </c>
      <c r="BF37" s="9">
        <f t="shared" si="10"/>
        <v>12.521739130434785</v>
      </c>
      <c r="BG37" s="10">
        <f t="shared" si="11"/>
        <v>13.5</v>
      </c>
      <c r="BH37" s="7">
        <f t="shared" si="12"/>
        <v>0</v>
      </c>
      <c r="BJ37" s="6" t="s">
        <v>1477</v>
      </c>
      <c r="BK37" s="6">
        <v>7.7</v>
      </c>
      <c r="BL37" s="6">
        <v>23.59</v>
      </c>
      <c r="BM37" s="6">
        <v>0</v>
      </c>
      <c r="BN37" s="6">
        <v>3.4319999999999999</v>
      </c>
      <c r="BO37" s="6">
        <v>49.4</v>
      </c>
      <c r="BP37" s="6">
        <v>146.80000000000001</v>
      </c>
      <c r="BQ37" s="6">
        <v>57.3</v>
      </c>
      <c r="BR37" s="9">
        <f t="shared" si="13"/>
        <v>15.065217391304349</v>
      </c>
      <c r="BS37" s="10">
        <f t="shared" si="14"/>
        <v>13.5</v>
      </c>
      <c r="BT37" s="7">
        <f t="shared" si="15"/>
        <v>0</v>
      </c>
      <c r="BW37">
        <v>1</v>
      </c>
      <c r="BX37">
        <v>5</v>
      </c>
    </row>
    <row r="38" spans="2:76" ht="14.5" x14ac:dyDescent="0.35">
      <c r="B38" t="s">
        <v>16</v>
      </c>
      <c r="C38" s="2">
        <v>5.3</v>
      </c>
      <c r="D38" t="s">
        <v>11</v>
      </c>
      <c r="E38" t="s">
        <v>12</v>
      </c>
      <c r="F38">
        <v>2.5779999999999998</v>
      </c>
      <c r="G38">
        <v>48.2</v>
      </c>
      <c r="H38">
        <v>151.30000000000001</v>
      </c>
      <c r="I38">
        <v>56.4</v>
      </c>
      <c r="J38" s="9">
        <f t="shared" si="2"/>
        <v>10.369565217391305</v>
      </c>
      <c r="K38" s="10">
        <f t="shared" si="3"/>
        <v>13.5</v>
      </c>
      <c r="L38" s="7">
        <f t="shared" si="16"/>
        <v>0</v>
      </c>
      <c r="N38" t="s">
        <v>369</v>
      </c>
      <c r="O38">
        <v>0.7</v>
      </c>
      <c r="P38" t="s">
        <v>11</v>
      </c>
      <c r="Q38" t="s">
        <v>12</v>
      </c>
      <c r="R38">
        <v>0.29499999999999998</v>
      </c>
      <c r="S38">
        <v>47</v>
      </c>
      <c r="T38">
        <v>127.8</v>
      </c>
      <c r="U38">
        <v>54</v>
      </c>
      <c r="V38" s="9">
        <f t="shared" si="4"/>
        <v>1.3695652173913044</v>
      </c>
      <c r="W38" s="10">
        <f t="shared" si="5"/>
        <v>10.869565217391305</v>
      </c>
      <c r="X38" s="7">
        <f t="shared" si="17"/>
        <v>0</v>
      </c>
      <c r="Z38" s="7" t="s">
        <v>1821</v>
      </c>
      <c r="AA38" s="7">
        <v>1</v>
      </c>
      <c r="AB38" s="7">
        <v>23.59</v>
      </c>
      <c r="AC38" s="7">
        <v>0</v>
      </c>
      <c r="AD38" s="7">
        <v>1.335</v>
      </c>
      <c r="AE38" s="7">
        <v>48.2</v>
      </c>
      <c r="AF38" s="7">
        <v>137.5</v>
      </c>
      <c r="AG38" s="7">
        <v>54.5</v>
      </c>
      <c r="AH38" s="9">
        <f t="shared" si="6"/>
        <v>1.956521739130435</v>
      </c>
      <c r="AI38" s="10">
        <f t="shared" si="7"/>
        <v>5.2173913043478262</v>
      </c>
      <c r="AJ38" s="7">
        <f t="shared" si="18"/>
        <v>0</v>
      </c>
      <c r="AL38" s="4" t="s">
        <v>751</v>
      </c>
      <c r="AM38" s="4">
        <v>0.5</v>
      </c>
      <c r="AN38" s="4">
        <v>23.59</v>
      </c>
      <c r="AO38" s="4">
        <v>0</v>
      </c>
      <c r="AP38" s="4">
        <v>0.28799999999999998</v>
      </c>
      <c r="AQ38" s="4">
        <v>43.5</v>
      </c>
      <c r="AR38" s="4">
        <v>130.6</v>
      </c>
      <c r="AS38" s="4">
        <v>55.2</v>
      </c>
      <c r="AT38" s="9">
        <f t="shared" si="8"/>
        <v>0.97826086956521752</v>
      </c>
      <c r="AU38" s="10">
        <f t="shared" si="9"/>
        <v>1.4347826086956532</v>
      </c>
      <c r="AV38" s="7">
        <f t="shared" si="19"/>
        <v>1</v>
      </c>
      <c r="AX38" s="5" t="s">
        <v>1115</v>
      </c>
      <c r="AY38" s="5">
        <v>10.9</v>
      </c>
      <c r="AZ38" s="5">
        <v>23.59</v>
      </c>
      <c r="BA38" s="5">
        <v>0</v>
      </c>
      <c r="BB38" s="5">
        <v>2.7170000000000001</v>
      </c>
      <c r="BC38" s="5">
        <v>48.6</v>
      </c>
      <c r="BD38" s="5">
        <v>136.9</v>
      </c>
      <c r="BE38" s="5">
        <v>57.4</v>
      </c>
      <c r="BF38" s="9">
        <f t="shared" si="10"/>
        <v>21.326086956521742</v>
      </c>
      <c r="BG38" s="10">
        <f t="shared" si="11"/>
        <v>13.5</v>
      </c>
      <c r="BH38" s="7">
        <f t="shared" si="12"/>
        <v>0</v>
      </c>
      <c r="BJ38" s="6" t="s">
        <v>1478</v>
      </c>
      <c r="BK38" s="6">
        <v>1.4</v>
      </c>
      <c r="BL38" s="6">
        <v>23.59</v>
      </c>
      <c r="BM38" s="6">
        <v>0</v>
      </c>
      <c r="BN38" s="6">
        <v>2.5630000000000002</v>
      </c>
      <c r="BO38" s="6">
        <v>48.2</v>
      </c>
      <c r="BP38" s="6">
        <v>138.6</v>
      </c>
      <c r="BQ38" s="6">
        <v>55.6</v>
      </c>
      <c r="BR38" s="9">
        <f t="shared" si="13"/>
        <v>2.7391304347826089</v>
      </c>
      <c r="BS38" s="10">
        <f t="shared" si="14"/>
        <v>12.239130434782609</v>
      </c>
      <c r="BT38" s="7">
        <f t="shared" si="15"/>
        <v>0</v>
      </c>
      <c r="BW38">
        <v>2</v>
      </c>
      <c r="BX38">
        <v>8</v>
      </c>
    </row>
    <row r="39" spans="2:76" ht="14.5" x14ac:dyDescent="0.35">
      <c r="B39" t="s">
        <v>17</v>
      </c>
      <c r="C39" s="2">
        <v>4.9000000000000004</v>
      </c>
      <c r="D39" t="s">
        <v>11</v>
      </c>
      <c r="E39" t="s">
        <v>12</v>
      </c>
      <c r="F39">
        <v>1.944</v>
      </c>
      <c r="G39">
        <v>48.2</v>
      </c>
      <c r="H39">
        <v>141.5</v>
      </c>
      <c r="I39">
        <v>56.3</v>
      </c>
      <c r="J39" s="9">
        <f t="shared" si="2"/>
        <v>9.5869565217391326</v>
      </c>
      <c r="K39" s="10">
        <f t="shared" si="3"/>
        <v>13.5</v>
      </c>
      <c r="L39" s="7">
        <f t="shared" si="16"/>
        <v>0</v>
      </c>
      <c r="N39" t="s">
        <v>370</v>
      </c>
      <c r="O39">
        <v>1.1000000000000001</v>
      </c>
      <c r="P39" t="s">
        <v>11</v>
      </c>
      <c r="Q39" t="s">
        <v>12</v>
      </c>
      <c r="R39">
        <v>0.497</v>
      </c>
      <c r="S39">
        <v>47.7</v>
      </c>
      <c r="T39">
        <v>131.5</v>
      </c>
      <c r="U39">
        <v>54.7</v>
      </c>
      <c r="V39" s="9">
        <f t="shared" si="4"/>
        <v>2.1521739130434785</v>
      </c>
      <c r="W39" s="10">
        <f t="shared" si="5"/>
        <v>9.0217391304347831</v>
      </c>
      <c r="X39" s="7">
        <f t="shared" si="17"/>
        <v>0</v>
      </c>
      <c r="Z39" s="7" t="s">
        <v>1822</v>
      </c>
      <c r="AA39" s="7">
        <v>2.4</v>
      </c>
      <c r="AB39" s="7">
        <v>23.59</v>
      </c>
      <c r="AC39" s="7">
        <v>0</v>
      </c>
      <c r="AD39" s="7">
        <v>3.5670000000000002</v>
      </c>
      <c r="AE39" s="7">
        <v>51.5</v>
      </c>
      <c r="AF39" s="7">
        <v>141.80000000000001</v>
      </c>
      <c r="AG39" s="7">
        <v>55.8</v>
      </c>
      <c r="AH39" s="9">
        <f t="shared" si="6"/>
        <v>4.6956521739130439</v>
      </c>
      <c r="AI39" s="10">
        <f t="shared" si="7"/>
        <v>5.913043478260871</v>
      </c>
      <c r="AJ39" s="7">
        <f t="shared" si="18"/>
        <v>0</v>
      </c>
      <c r="AL39" s="4" t="s">
        <v>752</v>
      </c>
      <c r="AM39" s="4">
        <v>0.5</v>
      </c>
      <c r="AN39" s="4">
        <v>23.59</v>
      </c>
      <c r="AO39" s="4">
        <v>0</v>
      </c>
      <c r="AP39" s="4">
        <v>0.245</v>
      </c>
      <c r="AQ39" s="4">
        <v>44.2</v>
      </c>
      <c r="AR39" s="4">
        <v>129.9</v>
      </c>
      <c r="AS39" s="4">
        <v>54.9</v>
      </c>
      <c r="AT39" s="9">
        <f t="shared" si="8"/>
        <v>0.97826086956521752</v>
      </c>
      <c r="AU39" s="10">
        <f t="shared" si="9"/>
        <v>8.413043478260871</v>
      </c>
      <c r="AV39" s="7">
        <f t="shared" si="19"/>
        <v>0</v>
      </c>
      <c r="AX39" s="5" t="s">
        <v>1116</v>
      </c>
      <c r="AY39" s="5">
        <v>11.8</v>
      </c>
      <c r="AZ39" s="5">
        <v>23.59</v>
      </c>
      <c r="BA39" s="5">
        <v>0</v>
      </c>
      <c r="BB39" s="5">
        <v>3.0640000000000001</v>
      </c>
      <c r="BC39" s="5">
        <v>49.4</v>
      </c>
      <c r="BD39" s="5">
        <v>139.4</v>
      </c>
      <c r="BE39" s="5">
        <v>57.6</v>
      </c>
      <c r="BF39" s="9">
        <f t="shared" si="10"/>
        <v>23.086956521739136</v>
      </c>
      <c r="BG39" s="10">
        <f t="shared" si="11"/>
        <v>13.5</v>
      </c>
      <c r="BH39" s="7">
        <f t="shared" si="12"/>
        <v>0</v>
      </c>
      <c r="BJ39" s="6" t="s">
        <v>1479</v>
      </c>
      <c r="BK39" s="6">
        <v>5.4</v>
      </c>
      <c r="BL39" s="6">
        <v>23.59</v>
      </c>
      <c r="BM39" s="6">
        <v>0</v>
      </c>
      <c r="BN39" s="6">
        <v>3.5819999999999999</v>
      </c>
      <c r="BO39" s="6">
        <v>50.9</v>
      </c>
      <c r="BP39" s="6">
        <v>137.4</v>
      </c>
      <c r="BQ39" s="6">
        <v>56.9</v>
      </c>
      <c r="BR39" s="9">
        <f t="shared" si="13"/>
        <v>10.565217391304349</v>
      </c>
      <c r="BS39" s="10">
        <f t="shared" si="14"/>
        <v>13.5</v>
      </c>
      <c r="BT39" s="7">
        <f t="shared" si="15"/>
        <v>0</v>
      </c>
      <c r="BW39">
        <v>3</v>
      </c>
      <c r="BX39">
        <v>2</v>
      </c>
    </row>
    <row r="40" spans="2:76" ht="14.5" x14ac:dyDescent="0.35">
      <c r="B40" t="s">
        <v>18</v>
      </c>
      <c r="C40" s="2">
        <v>0.2</v>
      </c>
      <c r="D40" t="s">
        <v>11</v>
      </c>
      <c r="E40" t="s">
        <v>12</v>
      </c>
      <c r="F40">
        <v>0.16500000000000001</v>
      </c>
      <c r="G40">
        <v>42.6</v>
      </c>
      <c r="H40">
        <v>133.19999999999999</v>
      </c>
      <c r="I40">
        <v>54.9</v>
      </c>
      <c r="J40" s="9">
        <f t="shared" si="2"/>
        <v>0.39130434782608703</v>
      </c>
      <c r="K40" s="10">
        <f t="shared" si="3"/>
        <v>9.8913043478260878</v>
      </c>
      <c r="L40" s="7">
        <f t="shared" si="16"/>
        <v>0</v>
      </c>
      <c r="N40" t="s">
        <v>371</v>
      </c>
      <c r="O40">
        <v>0.2</v>
      </c>
      <c r="P40" t="s">
        <v>11</v>
      </c>
      <c r="Q40" t="s">
        <v>12</v>
      </c>
      <c r="R40">
        <v>0.17699999999999999</v>
      </c>
      <c r="S40">
        <v>42.3</v>
      </c>
      <c r="T40">
        <v>127.5</v>
      </c>
      <c r="U40">
        <v>52.5</v>
      </c>
      <c r="V40" s="9">
        <f t="shared" si="4"/>
        <v>0.39130434782608703</v>
      </c>
      <c r="W40" s="10">
        <f t="shared" si="5"/>
        <v>5.413043478260871</v>
      </c>
      <c r="X40" s="7">
        <f t="shared" si="17"/>
        <v>0</v>
      </c>
      <c r="Z40" s="7" t="s">
        <v>1823</v>
      </c>
      <c r="AA40" s="7">
        <v>1.2</v>
      </c>
      <c r="AB40" s="7">
        <v>23.59</v>
      </c>
      <c r="AC40" s="7">
        <v>0</v>
      </c>
      <c r="AD40" s="7">
        <v>1.038</v>
      </c>
      <c r="AE40" s="7">
        <v>48.2</v>
      </c>
      <c r="AF40" s="7">
        <v>135.9</v>
      </c>
      <c r="AG40" s="7">
        <v>54.8</v>
      </c>
      <c r="AH40" s="9">
        <f t="shared" si="6"/>
        <v>2.347826086956522</v>
      </c>
      <c r="AI40" s="10">
        <f t="shared" si="7"/>
        <v>4.2608695652173925</v>
      </c>
      <c r="AJ40" s="7">
        <f t="shared" si="18"/>
        <v>0</v>
      </c>
      <c r="AL40" s="4" t="s">
        <v>753</v>
      </c>
      <c r="AM40" s="4">
        <v>0.6</v>
      </c>
      <c r="AN40" s="4">
        <v>23.59</v>
      </c>
      <c r="AO40" s="4">
        <v>0</v>
      </c>
      <c r="AP40" s="4">
        <v>0.32400000000000001</v>
      </c>
      <c r="AQ40" s="4">
        <v>47.1</v>
      </c>
      <c r="AR40" s="4">
        <v>131.80000000000001</v>
      </c>
      <c r="AS40" s="4">
        <v>54.4</v>
      </c>
      <c r="AT40" s="9">
        <f t="shared" si="8"/>
        <v>1.173913043478261</v>
      </c>
      <c r="AU40" s="10">
        <f t="shared" si="9"/>
        <v>5.5869565217391326</v>
      </c>
      <c r="AV40" s="7">
        <f t="shared" si="19"/>
        <v>0</v>
      </c>
      <c r="AX40" s="5" t="s">
        <v>1117</v>
      </c>
      <c r="AY40" s="5">
        <v>0.8</v>
      </c>
      <c r="AZ40" s="5">
        <v>23.59</v>
      </c>
      <c r="BA40" s="5">
        <v>0</v>
      </c>
      <c r="BB40" s="5">
        <v>0.436</v>
      </c>
      <c r="BC40" s="5">
        <v>43.5</v>
      </c>
      <c r="BD40" s="5">
        <v>126.7</v>
      </c>
      <c r="BE40" s="5">
        <v>53.6</v>
      </c>
      <c r="BF40" s="9">
        <f t="shared" si="10"/>
        <v>1.5652173913043481</v>
      </c>
      <c r="BG40" s="10">
        <f t="shared" si="11"/>
        <v>11.065217391304348</v>
      </c>
      <c r="BH40" s="7">
        <f t="shared" si="12"/>
        <v>0</v>
      </c>
      <c r="BJ40" s="6" t="s">
        <v>1480</v>
      </c>
      <c r="BK40" s="6">
        <v>0.4</v>
      </c>
      <c r="BL40" s="6">
        <v>23.59</v>
      </c>
      <c r="BM40" s="6">
        <v>0</v>
      </c>
      <c r="BN40" s="6">
        <v>0.20599999999999999</v>
      </c>
      <c r="BO40" s="6">
        <v>36.4</v>
      </c>
      <c r="BP40" s="6">
        <v>125.4</v>
      </c>
      <c r="BQ40" s="6">
        <v>55.4</v>
      </c>
      <c r="BR40" s="9">
        <f t="shared" si="13"/>
        <v>0.78260869565217406</v>
      </c>
      <c r="BS40" s="10">
        <f t="shared" si="14"/>
        <v>10.282608695652174</v>
      </c>
      <c r="BT40" s="7">
        <f t="shared" si="15"/>
        <v>0</v>
      </c>
      <c r="BW40">
        <v>4</v>
      </c>
      <c r="BX40">
        <v>2</v>
      </c>
    </row>
    <row r="41" spans="2:76" ht="14.5" x14ac:dyDescent="0.35">
      <c r="B41" t="s">
        <v>19</v>
      </c>
      <c r="C41" s="2">
        <v>0.7</v>
      </c>
      <c r="D41" t="s">
        <v>11</v>
      </c>
      <c r="E41" t="s">
        <v>12</v>
      </c>
      <c r="F41">
        <v>0.379</v>
      </c>
      <c r="G41">
        <v>45.2</v>
      </c>
      <c r="H41">
        <v>129</v>
      </c>
      <c r="I41">
        <v>54.3</v>
      </c>
      <c r="J41" s="9">
        <f t="shared" si="2"/>
        <v>1.3695652173913044</v>
      </c>
      <c r="K41" s="10">
        <f t="shared" si="3"/>
        <v>7.2608695652173925</v>
      </c>
      <c r="L41" s="7">
        <f t="shared" si="16"/>
        <v>0</v>
      </c>
      <c r="N41" t="s">
        <v>372</v>
      </c>
      <c r="O41">
        <v>1.2</v>
      </c>
      <c r="P41" t="s">
        <v>11</v>
      </c>
      <c r="Q41" t="s">
        <v>12</v>
      </c>
      <c r="R41">
        <v>0.57099999999999995</v>
      </c>
      <c r="S41">
        <v>48.2</v>
      </c>
      <c r="T41">
        <v>129.4</v>
      </c>
      <c r="U41">
        <v>54.5</v>
      </c>
      <c r="V41" s="9">
        <f t="shared" si="4"/>
        <v>2.347826086956522</v>
      </c>
      <c r="W41" s="10">
        <f t="shared" si="5"/>
        <v>3.7608695652173925</v>
      </c>
      <c r="X41" s="7">
        <f t="shared" si="17"/>
        <v>0</v>
      </c>
      <c r="Z41" s="7" t="s">
        <v>1824</v>
      </c>
      <c r="AA41" s="7">
        <v>1.4</v>
      </c>
      <c r="AB41" s="7">
        <v>23.59</v>
      </c>
      <c r="AC41" s="7">
        <v>0</v>
      </c>
      <c r="AD41" s="7">
        <v>3.21</v>
      </c>
      <c r="AE41" s="7">
        <v>49.7</v>
      </c>
      <c r="AF41" s="7">
        <v>139.80000000000001</v>
      </c>
      <c r="AG41" s="7">
        <v>54.8</v>
      </c>
      <c r="AH41" s="9">
        <f t="shared" si="6"/>
        <v>2.7391304347826089</v>
      </c>
      <c r="AI41" s="10">
        <f t="shared" si="7"/>
        <v>3.0000000000000018</v>
      </c>
      <c r="AJ41" s="7">
        <f t="shared" si="18"/>
        <v>0</v>
      </c>
      <c r="AL41" s="4" t="s">
        <v>754</v>
      </c>
      <c r="AM41" s="4">
        <v>0.3</v>
      </c>
      <c r="AN41" s="4">
        <v>23.59</v>
      </c>
      <c r="AO41" s="4">
        <v>0</v>
      </c>
      <c r="AP41" s="4">
        <v>0.23499999999999999</v>
      </c>
      <c r="AQ41" s="4">
        <v>42.2</v>
      </c>
      <c r="AR41" s="4">
        <v>127.3</v>
      </c>
      <c r="AS41" s="4">
        <v>52.8</v>
      </c>
      <c r="AT41" s="9">
        <f t="shared" si="8"/>
        <v>0.58695652173913049</v>
      </c>
      <c r="AU41" s="10">
        <f t="shared" si="9"/>
        <v>2.1739130434782634</v>
      </c>
      <c r="AV41" s="7">
        <f t="shared" si="19"/>
        <v>1</v>
      </c>
      <c r="AX41" s="5" t="s">
        <v>1118</v>
      </c>
      <c r="AY41" s="5">
        <v>1.3</v>
      </c>
      <c r="AZ41" s="5">
        <v>23.59</v>
      </c>
      <c r="BA41" s="5">
        <v>0</v>
      </c>
      <c r="BB41" s="5">
        <v>0.76300000000000001</v>
      </c>
      <c r="BC41" s="5">
        <v>48.2</v>
      </c>
      <c r="BD41" s="5">
        <v>134.80000000000001</v>
      </c>
      <c r="BE41" s="5">
        <v>55.8</v>
      </c>
      <c r="BF41" s="9">
        <f t="shared" si="10"/>
        <v>2.5434782608695654</v>
      </c>
      <c r="BG41" s="10">
        <f t="shared" si="11"/>
        <v>9.608695652173914</v>
      </c>
      <c r="BH41" s="7">
        <f t="shared" si="12"/>
        <v>0</v>
      </c>
      <c r="BJ41" s="6" t="s">
        <v>1481</v>
      </c>
      <c r="BK41" s="6">
        <v>0.6</v>
      </c>
      <c r="BL41" s="6">
        <v>23.59</v>
      </c>
      <c r="BM41" s="6">
        <v>0</v>
      </c>
      <c r="BN41" s="6">
        <v>0.41199999999999998</v>
      </c>
      <c r="BO41" s="6">
        <v>41.9</v>
      </c>
      <c r="BP41" s="6">
        <v>129.5</v>
      </c>
      <c r="BQ41" s="6">
        <v>55.5</v>
      </c>
      <c r="BR41" s="9">
        <f t="shared" si="13"/>
        <v>1.173913043478261</v>
      </c>
      <c r="BS41" s="10">
        <f t="shared" si="14"/>
        <v>7.4565217391304355</v>
      </c>
      <c r="BT41" s="7">
        <f t="shared" si="15"/>
        <v>0</v>
      </c>
      <c r="BW41">
        <v>5</v>
      </c>
      <c r="BX41">
        <v>0</v>
      </c>
    </row>
    <row r="42" spans="2:76" ht="14.5" x14ac:dyDescent="0.35">
      <c r="B42" t="s">
        <v>20</v>
      </c>
      <c r="C42" s="2">
        <v>1.8</v>
      </c>
      <c r="D42" t="s">
        <v>11</v>
      </c>
      <c r="E42" t="s">
        <v>12</v>
      </c>
      <c r="F42">
        <v>0.54900000000000004</v>
      </c>
      <c r="G42">
        <v>48.2</v>
      </c>
      <c r="H42">
        <v>138.5</v>
      </c>
      <c r="I42">
        <v>54.7</v>
      </c>
      <c r="J42" s="9">
        <f t="shared" si="2"/>
        <v>3.5217391304347831</v>
      </c>
      <c r="K42" s="10">
        <f t="shared" si="3"/>
        <v>6.7826086956521756</v>
      </c>
      <c r="L42" s="7">
        <f t="shared" si="16"/>
        <v>0</v>
      </c>
      <c r="N42" t="s">
        <v>373</v>
      </c>
      <c r="O42">
        <v>0.7</v>
      </c>
      <c r="P42" t="s">
        <v>11</v>
      </c>
      <c r="Q42" t="s">
        <v>12</v>
      </c>
      <c r="R42">
        <v>0.755</v>
      </c>
      <c r="S42">
        <v>46.1</v>
      </c>
      <c r="T42">
        <v>134.19999999999999</v>
      </c>
      <c r="U42">
        <v>54.3</v>
      </c>
      <c r="V42" s="9">
        <f t="shared" si="4"/>
        <v>1.3695652173913044</v>
      </c>
      <c r="W42" s="10">
        <f t="shared" si="5"/>
        <v>1.1304347826086971</v>
      </c>
      <c r="X42" s="7">
        <f t="shared" si="17"/>
        <v>1</v>
      </c>
      <c r="Z42" s="7" t="s">
        <v>1825</v>
      </c>
      <c r="AA42" s="7">
        <v>0.5</v>
      </c>
      <c r="AB42" s="7">
        <v>23.59</v>
      </c>
      <c r="AC42" s="7">
        <v>0</v>
      </c>
      <c r="AD42" s="7">
        <v>0.28599999999999998</v>
      </c>
      <c r="AE42" s="7">
        <v>47.6</v>
      </c>
      <c r="AF42" s="7">
        <v>128.80000000000001</v>
      </c>
      <c r="AG42" s="7">
        <v>54.9</v>
      </c>
      <c r="AH42" s="9">
        <f t="shared" si="6"/>
        <v>0.97826086956521752</v>
      </c>
      <c r="AI42" s="10">
        <f t="shared" si="7"/>
        <v>-2.1739130434780485E-2</v>
      </c>
      <c r="AJ42" s="7">
        <f t="shared" si="18"/>
        <v>1</v>
      </c>
      <c r="AL42" s="4" t="s">
        <v>755</v>
      </c>
      <c r="AM42" s="4">
        <v>2.1</v>
      </c>
      <c r="AN42" s="4">
        <v>23.59</v>
      </c>
      <c r="AO42" s="4">
        <v>0</v>
      </c>
      <c r="AP42" s="4">
        <v>3.05</v>
      </c>
      <c r="AQ42" s="4">
        <v>48.2</v>
      </c>
      <c r="AR42" s="4">
        <v>137.80000000000001</v>
      </c>
      <c r="AS42" s="4">
        <v>56.4</v>
      </c>
      <c r="AT42" s="9">
        <f t="shared" si="8"/>
        <v>4.108695652173914</v>
      </c>
      <c r="AU42" s="10">
        <f t="shared" si="9"/>
        <v>12.282608695652179</v>
      </c>
      <c r="AV42" s="7">
        <f t="shared" si="19"/>
        <v>0</v>
      </c>
      <c r="AX42" s="5" t="s">
        <v>1119</v>
      </c>
      <c r="AY42" s="5">
        <v>0.9</v>
      </c>
      <c r="AZ42" s="5">
        <v>23.59</v>
      </c>
      <c r="BA42" s="5">
        <v>0</v>
      </c>
      <c r="BB42" s="5">
        <v>0.502</v>
      </c>
      <c r="BC42" s="5">
        <v>46.3</v>
      </c>
      <c r="BD42" s="5">
        <v>132.5</v>
      </c>
      <c r="BE42" s="5">
        <v>55.5</v>
      </c>
      <c r="BF42" s="9">
        <f t="shared" si="10"/>
        <v>1.7608695652173916</v>
      </c>
      <c r="BG42" s="10">
        <f t="shared" si="11"/>
        <v>7.3695652173913047</v>
      </c>
      <c r="BH42" s="7">
        <f t="shared" si="12"/>
        <v>0</v>
      </c>
      <c r="BJ42" s="6" t="s">
        <v>1482</v>
      </c>
      <c r="BK42" s="6">
        <v>1.4</v>
      </c>
      <c r="BL42" s="6">
        <v>23.59</v>
      </c>
      <c r="BM42" s="6">
        <v>0</v>
      </c>
      <c r="BN42" s="6">
        <v>0.55200000000000005</v>
      </c>
      <c r="BO42" s="6">
        <v>48.2</v>
      </c>
      <c r="BP42" s="6">
        <v>136.30000000000001</v>
      </c>
      <c r="BQ42" s="6">
        <v>55.6</v>
      </c>
      <c r="BR42" s="9">
        <f t="shared" si="13"/>
        <v>2.7391304347826089</v>
      </c>
      <c r="BS42" s="10">
        <f t="shared" si="14"/>
        <v>6.1956521739130448</v>
      </c>
      <c r="BT42" s="7">
        <f t="shared" si="15"/>
        <v>0</v>
      </c>
      <c r="BW42">
        <v>7</v>
      </c>
      <c r="BX42">
        <v>8</v>
      </c>
    </row>
    <row r="43" spans="2:76" ht="14.5" x14ac:dyDescent="0.35">
      <c r="B43" t="s">
        <v>21</v>
      </c>
      <c r="C43" s="2">
        <v>6.2</v>
      </c>
      <c r="D43" t="s">
        <v>11</v>
      </c>
      <c r="E43" t="s">
        <v>12</v>
      </c>
      <c r="F43">
        <v>2.9449999999999998</v>
      </c>
      <c r="G43">
        <v>48.4</v>
      </c>
      <c r="H43">
        <v>141</v>
      </c>
      <c r="I43">
        <v>56.1</v>
      </c>
      <c r="J43" s="9">
        <f t="shared" si="2"/>
        <v>12.130434782608697</v>
      </c>
      <c r="K43" s="10">
        <f t="shared" si="3"/>
        <v>13.5</v>
      </c>
      <c r="L43" s="7">
        <f t="shared" si="16"/>
        <v>0</v>
      </c>
      <c r="N43" t="s">
        <v>374</v>
      </c>
      <c r="O43">
        <v>3</v>
      </c>
      <c r="P43" t="s">
        <v>11</v>
      </c>
      <c r="Q43" t="s">
        <v>12</v>
      </c>
      <c r="R43">
        <v>2.99</v>
      </c>
      <c r="S43">
        <v>48.2</v>
      </c>
      <c r="T43">
        <v>139.80000000000001</v>
      </c>
      <c r="U43">
        <v>55.7</v>
      </c>
      <c r="V43" s="9">
        <f t="shared" si="4"/>
        <v>5.8695652173913047</v>
      </c>
      <c r="W43" s="10">
        <f t="shared" si="5"/>
        <v>13</v>
      </c>
      <c r="X43" s="7">
        <f t="shared" si="17"/>
        <v>0</v>
      </c>
      <c r="Z43" s="7" t="s">
        <v>1826</v>
      </c>
      <c r="AA43" s="7">
        <v>1.1000000000000001</v>
      </c>
      <c r="AB43" s="7">
        <v>23.59</v>
      </c>
      <c r="AC43" s="7">
        <v>0</v>
      </c>
      <c r="AD43" s="7">
        <v>1.0229999999999999</v>
      </c>
      <c r="AE43" s="7">
        <v>48.2</v>
      </c>
      <c r="AF43" s="7">
        <v>132.80000000000001</v>
      </c>
      <c r="AG43" s="7">
        <v>54.8</v>
      </c>
      <c r="AH43" s="9">
        <f t="shared" si="6"/>
        <v>2.1521739130434785</v>
      </c>
      <c r="AI43" s="10">
        <f t="shared" si="7"/>
        <v>8.1304347826086989</v>
      </c>
      <c r="AJ43" s="7">
        <f t="shared" si="18"/>
        <v>0</v>
      </c>
      <c r="AL43" s="4" t="s">
        <v>756</v>
      </c>
      <c r="AM43" s="4">
        <v>1.3</v>
      </c>
      <c r="AN43" s="4">
        <v>23.59</v>
      </c>
      <c r="AO43" s="4">
        <v>0</v>
      </c>
      <c r="AP43" s="4">
        <v>2.0819999999999999</v>
      </c>
      <c r="AQ43" s="4">
        <v>48.2</v>
      </c>
      <c r="AR43" s="4">
        <v>137.6</v>
      </c>
      <c r="AS43" s="4">
        <v>56.3</v>
      </c>
      <c r="AT43" s="9">
        <f t="shared" si="8"/>
        <v>2.5434782608695654</v>
      </c>
      <c r="AU43" s="10">
        <f t="shared" si="9"/>
        <v>10.826086956521745</v>
      </c>
      <c r="AV43" s="7">
        <f t="shared" si="19"/>
        <v>0</v>
      </c>
      <c r="AX43" s="5" t="s">
        <v>1120</v>
      </c>
      <c r="AY43" s="5">
        <v>0.7</v>
      </c>
      <c r="AZ43" s="5">
        <v>23.59</v>
      </c>
      <c r="BA43" s="5">
        <v>0</v>
      </c>
      <c r="BB43" s="5">
        <v>0.32600000000000001</v>
      </c>
      <c r="BC43" s="5">
        <v>43.4</v>
      </c>
      <c r="BD43" s="5">
        <v>131.30000000000001</v>
      </c>
      <c r="BE43" s="5">
        <v>55.3</v>
      </c>
      <c r="BF43" s="9">
        <f t="shared" si="10"/>
        <v>1.3695652173913044</v>
      </c>
      <c r="BG43" s="10">
        <f t="shared" si="11"/>
        <v>4.7391304347826093</v>
      </c>
      <c r="BH43" s="7">
        <f t="shared" si="12"/>
        <v>0</v>
      </c>
      <c r="BJ43" s="6" t="s">
        <v>1483</v>
      </c>
      <c r="BK43" s="6">
        <v>1.5</v>
      </c>
      <c r="BL43" s="6">
        <v>23.59</v>
      </c>
      <c r="BM43" s="6">
        <v>0</v>
      </c>
      <c r="BN43" s="6">
        <v>0.48599999999999999</v>
      </c>
      <c r="BO43" s="6">
        <v>48.2</v>
      </c>
      <c r="BP43" s="6">
        <v>134.4</v>
      </c>
      <c r="BQ43" s="6">
        <v>54.9</v>
      </c>
      <c r="BR43" s="9">
        <f t="shared" si="13"/>
        <v>2.9347826086956523</v>
      </c>
      <c r="BS43" s="10">
        <f t="shared" si="14"/>
        <v>5.1304347826086971</v>
      </c>
      <c r="BT43" s="7">
        <f t="shared" si="15"/>
        <v>0</v>
      </c>
      <c r="BW43">
        <v>10</v>
      </c>
      <c r="BX43">
        <v>6</v>
      </c>
    </row>
    <row r="44" spans="2:76" ht="14.5" x14ac:dyDescent="0.35">
      <c r="B44" t="s">
        <v>22</v>
      </c>
      <c r="C44" s="2">
        <v>2.9</v>
      </c>
      <c r="D44" t="s">
        <v>11</v>
      </c>
      <c r="E44" t="s">
        <v>12</v>
      </c>
      <c r="F44">
        <v>2.7189999999999999</v>
      </c>
      <c r="G44">
        <v>48.2</v>
      </c>
      <c r="H44">
        <v>141.6</v>
      </c>
      <c r="I44">
        <v>55.9</v>
      </c>
      <c r="J44" s="9">
        <f t="shared" si="2"/>
        <v>5.6739130434782616</v>
      </c>
      <c r="K44" s="10">
        <f t="shared" si="3"/>
        <v>13.5</v>
      </c>
      <c r="L44" s="7">
        <f t="shared" si="16"/>
        <v>0</v>
      </c>
      <c r="N44" t="s">
        <v>375</v>
      </c>
      <c r="O44">
        <v>1.2</v>
      </c>
      <c r="P44" t="s">
        <v>11</v>
      </c>
      <c r="Q44" t="s">
        <v>12</v>
      </c>
      <c r="R44">
        <v>0.46500000000000002</v>
      </c>
      <c r="S44">
        <v>48.2</v>
      </c>
      <c r="T44">
        <v>130</v>
      </c>
      <c r="U44">
        <v>55.1</v>
      </c>
      <c r="V44" s="9">
        <f t="shared" si="4"/>
        <v>2.347826086956522</v>
      </c>
      <c r="W44" s="10">
        <f t="shared" si="5"/>
        <v>11.347826086956522</v>
      </c>
      <c r="X44" s="7">
        <f t="shared" si="17"/>
        <v>0</v>
      </c>
      <c r="Z44" s="7" t="s">
        <v>1827</v>
      </c>
      <c r="AA44" s="7">
        <v>4</v>
      </c>
      <c r="AB44" s="7">
        <v>23.59</v>
      </c>
      <c r="AC44" s="7">
        <v>0</v>
      </c>
      <c r="AD44" s="7">
        <v>2.2999999999999998</v>
      </c>
      <c r="AE44" s="7">
        <v>48.2</v>
      </c>
      <c r="AF44" s="7">
        <v>140.9</v>
      </c>
      <c r="AG44" s="7">
        <v>56.4</v>
      </c>
      <c r="AH44" s="9">
        <f t="shared" si="6"/>
        <v>7.8260869565217401</v>
      </c>
      <c r="AI44" s="10">
        <f t="shared" si="7"/>
        <v>11.956521739130439</v>
      </c>
      <c r="AJ44" s="7">
        <f t="shared" si="18"/>
        <v>0</v>
      </c>
      <c r="AL44" s="4" t="s">
        <v>757</v>
      </c>
      <c r="AM44" s="4">
        <v>1.1000000000000001</v>
      </c>
      <c r="AN44" s="4">
        <v>23.59</v>
      </c>
      <c r="AO44" s="4">
        <v>0</v>
      </c>
      <c r="AP44" s="4">
        <v>0.55200000000000005</v>
      </c>
      <c r="AQ44" s="4">
        <v>48.2</v>
      </c>
      <c r="AR44" s="4">
        <v>132.80000000000001</v>
      </c>
      <c r="AS44" s="4">
        <v>55</v>
      </c>
      <c r="AT44" s="9">
        <f t="shared" si="8"/>
        <v>2.1521739130434785</v>
      </c>
      <c r="AU44" s="10">
        <f t="shared" si="9"/>
        <v>8.978260869565224</v>
      </c>
      <c r="AV44" s="7">
        <f t="shared" si="19"/>
        <v>0</v>
      </c>
      <c r="AX44" s="5" t="s">
        <v>1121</v>
      </c>
      <c r="AY44" s="5">
        <v>0.6</v>
      </c>
      <c r="AZ44" s="5">
        <v>23.59</v>
      </c>
      <c r="BA44" s="5">
        <v>0</v>
      </c>
      <c r="BB44" s="5">
        <v>1.609</v>
      </c>
      <c r="BC44" s="5">
        <v>47.6</v>
      </c>
      <c r="BD44" s="5">
        <v>135.80000000000001</v>
      </c>
      <c r="BE44" s="5">
        <v>55.6</v>
      </c>
      <c r="BF44" s="9">
        <f t="shared" si="10"/>
        <v>1.173913043478261</v>
      </c>
      <c r="BG44" s="10">
        <f t="shared" si="11"/>
        <v>1.9130434782608701</v>
      </c>
      <c r="BH44" s="7">
        <f t="shared" si="12"/>
        <v>1</v>
      </c>
      <c r="BJ44" s="6" t="s">
        <v>1484</v>
      </c>
      <c r="BK44" s="6">
        <v>12.5</v>
      </c>
      <c r="BL44" s="6">
        <v>23.59</v>
      </c>
      <c r="BM44" s="6">
        <v>0</v>
      </c>
      <c r="BN44" s="6">
        <v>2.8730000000000002</v>
      </c>
      <c r="BO44" s="6">
        <v>48.8</v>
      </c>
      <c r="BP44" s="6">
        <v>145.4</v>
      </c>
      <c r="BQ44" s="6">
        <v>57.7</v>
      </c>
      <c r="BR44" s="9">
        <f t="shared" si="13"/>
        <v>24.456521739130437</v>
      </c>
      <c r="BS44" s="10">
        <f t="shared" si="14"/>
        <v>13.5</v>
      </c>
      <c r="BT44" s="7">
        <f t="shared" si="15"/>
        <v>0</v>
      </c>
      <c r="BW44">
        <v>15</v>
      </c>
      <c r="BX44">
        <v>8</v>
      </c>
    </row>
    <row r="45" spans="2:76" ht="14.5" x14ac:dyDescent="0.35">
      <c r="B45" t="s">
        <v>23</v>
      </c>
      <c r="C45" s="2">
        <v>0.6</v>
      </c>
      <c r="D45" t="s">
        <v>11</v>
      </c>
      <c r="E45" t="s">
        <v>12</v>
      </c>
      <c r="F45">
        <v>0.36299999999999999</v>
      </c>
      <c r="G45">
        <v>46.3</v>
      </c>
      <c r="H45">
        <v>133.19999999999999</v>
      </c>
      <c r="I45">
        <v>54.9</v>
      </c>
      <c r="J45" s="9">
        <f t="shared" si="2"/>
        <v>1.173913043478261</v>
      </c>
      <c r="K45" s="10">
        <f t="shared" si="3"/>
        <v>10.673913043478262</v>
      </c>
      <c r="L45" s="7">
        <f t="shared" si="16"/>
        <v>0</v>
      </c>
      <c r="N45" t="s">
        <v>376</v>
      </c>
      <c r="O45">
        <v>0.6</v>
      </c>
      <c r="P45" t="s">
        <v>11</v>
      </c>
      <c r="Q45" t="s">
        <v>12</v>
      </c>
      <c r="R45">
        <v>0.247</v>
      </c>
      <c r="S45">
        <v>45.3</v>
      </c>
      <c r="T45">
        <v>129.30000000000001</v>
      </c>
      <c r="U45">
        <v>54.9</v>
      </c>
      <c r="V45" s="9">
        <f t="shared" si="4"/>
        <v>1.173913043478261</v>
      </c>
      <c r="W45" s="10">
        <f t="shared" si="5"/>
        <v>8.5217391304347831</v>
      </c>
      <c r="X45" s="7">
        <f t="shared" si="17"/>
        <v>0</v>
      </c>
      <c r="Z45" s="7" t="s">
        <v>1828</v>
      </c>
      <c r="AA45" s="7">
        <v>9.1</v>
      </c>
      <c r="AB45" s="7">
        <v>23.59</v>
      </c>
      <c r="AC45" s="7">
        <v>0</v>
      </c>
      <c r="AD45" s="7">
        <v>2.5249999999999999</v>
      </c>
      <c r="AE45" s="7">
        <v>49.2</v>
      </c>
      <c r="AF45" s="7">
        <v>135.5</v>
      </c>
      <c r="AG45" s="7">
        <v>56.9</v>
      </c>
      <c r="AH45" s="9">
        <f t="shared" si="6"/>
        <v>17.804347826086957</v>
      </c>
      <c r="AI45" s="10">
        <f t="shared" si="7"/>
        <v>13.5</v>
      </c>
      <c r="AJ45" s="7">
        <f t="shared" si="18"/>
        <v>0</v>
      </c>
      <c r="AL45" s="4" t="s">
        <v>758</v>
      </c>
      <c r="AM45" s="4">
        <v>0.6</v>
      </c>
      <c r="AN45" s="4">
        <v>23.59</v>
      </c>
      <c r="AO45" s="4">
        <v>0</v>
      </c>
      <c r="AP45" s="4">
        <v>0.216</v>
      </c>
      <c r="AQ45" s="4">
        <v>45.3</v>
      </c>
      <c r="AR45" s="4">
        <v>126.8</v>
      </c>
      <c r="AS45" s="4">
        <v>54.7</v>
      </c>
      <c r="AT45" s="9">
        <f t="shared" si="8"/>
        <v>1.173913043478261</v>
      </c>
      <c r="AU45" s="10">
        <f t="shared" si="9"/>
        <v>6.1521739130434856</v>
      </c>
      <c r="AV45" s="7">
        <f t="shared" si="19"/>
        <v>0</v>
      </c>
      <c r="AX45" s="5" t="s">
        <v>1122</v>
      </c>
      <c r="AY45" s="5">
        <v>1.3</v>
      </c>
      <c r="AZ45" s="5">
        <v>23.59</v>
      </c>
      <c r="BA45" s="5">
        <v>0</v>
      </c>
      <c r="BB45" s="5">
        <v>0.51300000000000001</v>
      </c>
      <c r="BC45" s="5">
        <v>48.2</v>
      </c>
      <c r="BD45" s="5">
        <v>132</v>
      </c>
      <c r="BE45" s="5">
        <v>54.5</v>
      </c>
      <c r="BF45" s="9">
        <f t="shared" si="10"/>
        <v>2.5434782608695654</v>
      </c>
      <c r="BG45" s="10">
        <f t="shared" si="11"/>
        <v>10.456521739130435</v>
      </c>
      <c r="BH45" s="7">
        <f t="shared" si="12"/>
        <v>0</v>
      </c>
      <c r="BJ45" s="6" t="s">
        <v>1485</v>
      </c>
      <c r="BK45" s="6">
        <v>10.9</v>
      </c>
      <c r="BL45" s="6">
        <v>23.59</v>
      </c>
      <c r="BM45" s="6">
        <v>0</v>
      </c>
      <c r="BN45" s="6">
        <v>2.7450000000000001</v>
      </c>
      <c r="BO45" s="6">
        <v>48.2</v>
      </c>
      <c r="BP45" s="6">
        <v>141.4</v>
      </c>
      <c r="BQ45" s="6">
        <v>57.6</v>
      </c>
      <c r="BR45" s="9">
        <f t="shared" si="13"/>
        <v>21.326086956521742</v>
      </c>
      <c r="BS45" s="10">
        <f t="shared" si="14"/>
        <v>13.5</v>
      </c>
      <c r="BT45" s="7">
        <f t="shared" si="15"/>
        <v>0</v>
      </c>
      <c r="BW45">
        <v>20</v>
      </c>
      <c r="BX45">
        <v>0</v>
      </c>
    </row>
    <row r="46" spans="2:76" ht="14.5" x14ac:dyDescent="0.35">
      <c r="B46" t="s">
        <v>24</v>
      </c>
      <c r="C46" s="2">
        <v>0.9</v>
      </c>
      <c r="D46" t="s">
        <v>11</v>
      </c>
      <c r="E46" t="s">
        <v>12</v>
      </c>
      <c r="F46">
        <v>0.54100000000000004</v>
      </c>
      <c r="G46">
        <v>47.7</v>
      </c>
      <c r="H46">
        <v>131.30000000000001</v>
      </c>
      <c r="I46">
        <v>54.4</v>
      </c>
      <c r="J46" s="9">
        <f t="shared" si="2"/>
        <v>1.7608695652173916</v>
      </c>
      <c r="K46" s="10">
        <f t="shared" si="3"/>
        <v>8.4347826086956523</v>
      </c>
      <c r="L46" s="7">
        <f t="shared" si="16"/>
        <v>0</v>
      </c>
      <c r="N46" t="s">
        <v>377</v>
      </c>
      <c r="O46">
        <v>1.7</v>
      </c>
      <c r="P46" t="s">
        <v>11</v>
      </c>
      <c r="Q46" t="s">
        <v>12</v>
      </c>
      <c r="R46">
        <v>0.58299999999999996</v>
      </c>
      <c r="S46">
        <v>48.2</v>
      </c>
      <c r="T46">
        <v>131.80000000000001</v>
      </c>
      <c r="U46">
        <v>54.9</v>
      </c>
      <c r="V46" s="9">
        <f t="shared" si="4"/>
        <v>3.3260869565217397</v>
      </c>
      <c r="W46" s="10">
        <f t="shared" si="5"/>
        <v>7.8478260869565233</v>
      </c>
      <c r="X46" s="7">
        <f t="shared" si="17"/>
        <v>0</v>
      </c>
      <c r="Z46" s="7" t="s">
        <v>1829</v>
      </c>
      <c r="AA46" s="7">
        <v>5.0999999999999996</v>
      </c>
      <c r="AB46" s="7">
        <v>23.59</v>
      </c>
      <c r="AC46" s="7">
        <v>0</v>
      </c>
      <c r="AD46" s="7">
        <v>1.704</v>
      </c>
      <c r="AE46" s="7">
        <v>48.2</v>
      </c>
      <c r="AF46" s="7">
        <v>136.5</v>
      </c>
      <c r="AG46" s="7">
        <v>56.6</v>
      </c>
      <c r="AH46" s="9">
        <f t="shared" si="6"/>
        <v>9.9782608695652186</v>
      </c>
      <c r="AI46" s="10">
        <f t="shared" si="7"/>
        <v>13.5</v>
      </c>
      <c r="AJ46" s="7">
        <f t="shared" si="18"/>
        <v>0</v>
      </c>
      <c r="AL46" s="4" t="s">
        <v>759</v>
      </c>
      <c r="AM46" s="4">
        <v>7.2</v>
      </c>
      <c r="AN46" s="4">
        <v>23.59</v>
      </c>
      <c r="AO46" s="4">
        <v>0</v>
      </c>
      <c r="AP46" s="4">
        <v>2.298</v>
      </c>
      <c r="AQ46" s="4">
        <v>48.2</v>
      </c>
      <c r="AR46" s="4">
        <v>141.69999999999999</v>
      </c>
      <c r="AS46" s="4">
        <v>57.8</v>
      </c>
      <c r="AT46" s="9">
        <f t="shared" si="8"/>
        <v>14.086956521739133</v>
      </c>
      <c r="AU46" s="10">
        <f t="shared" si="9"/>
        <v>13.5</v>
      </c>
      <c r="AV46" s="7">
        <f t="shared" si="19"/>
        <v>0</v>
      </c>
      <c r="AX46" s="5" t="s">
        <v>1123</v>
      </c>
      <c r="AY46" s="5">
        <v>3.1</v>
      </c>
      <c r="AZ46" s="5">
        <v>23.59</v>
      </c>
      <c r="BA46" s="5">
        <v>0</v>
      </c>
      <c r="BB46" s="5">
        <v>2.4590000000000001</v>
      </c>
      <c r="BC46" s="5">
        <v>48.2</v>
      </c>
      <c r="BD46" s="5">
        <v>140.5</v>
      </c>
      <c r="BE46" s="5">
        <v>56.2</v>
      </c>
      <c r="BF46" s="9">
        <f t="shared" si="10"/>
        <v>6.0652173913043486</v>
      </c>
      <c r="BG46" s="10">
        <f t="shared" si="11"/>
        <v>12.521739130434785</v>
      </c>
      <c r="BH46" s="7">
        <f t="shared" si="12"/>
        <v>0</v>
      </c>
      <c r="BJ46" s="6" t="s">
        <v>1486</v>
      </c>
      <c r="BK46" s="6">
        <v>6.4</v>
      </c>
      <c r="BL46" s="6">
        <v>23.59</v>
      </c>
      <c r="BM46" s="6">
        <v>0</v>
      </c>
      <c r="BN46" s="6">
        <v>2.8940000000000001</v>
      </c>
      <c r="BO46" s="6">
        <v>48.2</v>
      </c>
      <c r="BP46" s="6">
        <v>141.4</v>
      </c>
      <c r="BQ46" s="6">
        <v>56.8</v>
      </c>
      <c r="BR46" s="9">
        <f t="shared" si="13"/>
        <v>12.521739130434785</v>
      </c>
      <c r="BS46" s="10">
        <f t="shared" si="14"/>
        <v>13.5</v>
      </c>
      <c r="BT46" s="7">
        <f t="shared" si="15"/>
        <v>0</v>
      </c>
      <c r="BW46">
        <v>30</v>
      </c>
      <c r="BX46">
        <v>0</v>
      </c>
    </row>
    <row r="47" spans="2:76" ht="14.5" x14ac:dyDescent="0.35">
      <c r="B47" t="s">
        <v>25</v>
      </c>
      <c r="C47" s="2">
        <v>1.4</v>
      </c>
      <c r="D47" t="s">
        <v>11</v>
      </c>
      <c r="E47" t="s">
        <v>12</v>
      </c>
      <c r="F47">
        <v>0.60099999999999998</v>
      </c>
      <c r="G47">
        <v>48.2</v>
      </c>
      <c r="H47">
        <v>133.30000000000001</v>
      </c>
      <c r="I47">
        <v>55.1</v>
      </c>
      <c r="J47" s="9">
        <f t="shared" si="2"/>
        <v>2.7391304347826089</v>
      </c>
      <c r="K47" s="10">
        <f t="shared" si="3"/>
        <v>7.1739130434782616</v>
      </c>
      <c r="L47" s="7">
        <f t="shared" si="16"/>
        <v>0</v>
      </c>
      <c r="N47" t="s">
        <v>378</v>
      </c>
      <c r="O47">
        <v>0.5</v>
      </c>
      <c r="P47" t="s">
        <v>11</v>
      </c>
      <c r="Q47" t="s">
        <v>12</v>
      </c>
      <c r="R47">
        <v>0.185</v>
      </c>
      <c r="S47">
        <v>43.4</v>
      </c>
      <c r="T47">
        <v>125.4</v>
      </c>
      <c r="U47">
        <v>55.1</v>
      </c>
      <c r="V47" s="9">
        <f t="shared" si="4"/>
        <v>0.97826086956521752</v>
      </c>
      <c r="W47" s="10">
        <f t="shared" si="5"/>
        <v>4.8260869565217401</v>
      </c>
      <c r="X47" s="7">
        <f t="shared" si="17"/>
        <v>0</v>
      </c>
      <c r="Z47" s="7" t="s">
        <v>1830</v>
      </c>
      <c r="AA47" s="7">
        <v>1.5</v>
      </c>
      <c r="AB47" s="7">
        <v>23.59</v>
      </c>
      <c r="AC47" s="7">
        <v>0</v>
      </c>
      <c r="AD47" s="7">
        <v>0.48499999999999999</v>
      </c>
      <c r="AE47" s="7">
        <v>48.2</v>
      </c>
      <c r="AF47" s="7">
        <v>127.9</v>
      </c>
      <c r="AG47" s="7">
        <v>56.5</v>
      </c>
      <c r="AH47" s="9">
        <f t="shared" si="6"/>
        <v>2.9347826086956523</v>
      </c>
      <c r="AI47" s="10">
        <f t="shared" si="7"/>
        <v>12.434782608695652</v>
      </c>
      <c r="AJ47" s="7">
        <f t="shared" si="18"/>
        <v>0</v>
      </c>
      <c r="AL47" s="4" t="s">
        <v>760</v>
      </c>
      <c r="AM47" s="4">
        <v>1.1000000000000001</v>
      </c>
      <c r="AN47" s="4">
        <v>23.59</v>
      </c>
      <c r="AO47" s="4">
        <v>0</v>
      </c>
      <c r="AP47" s="4">
        <v>0.42099999999999999</v>
      </c>
      <c r="AQ47" s="4">
        <v>48.2</v>
      </c>
      <c r="AR47" s="4">
        <v>129.80000000000001</v>
      </c>
      <c r="AS47" s="4">
        <v>55.2</v>
      </c>
      <c r="AT47" s="9">
        <f t="shared" si="8"/>
        <v>2.1521739130434785</v>
      </c>
      <c r="AU47" s="10">
        <f t="shared" si="9"/>
        <v>11.652173913043478</v>
      </c>
      <c r="AV47" s="7">
        <f t="shared" si="19"/>
        <v>0</v>
      </c>
      <c r="AX47" s="5" t="s">
        <v>1124</v>
      </c>
      <c r="AY47" s="5">
        <v>5.8</v>
      </c>
      <c r="AZ47" s="5">
        <v>23.59</v>
      </c>
      <c r="BA47" s="5">
        <v>0</v>
      </c>
      <c r="BB47" s="5">
        <v>3.073</v>
      </c>
      <c r="BC47" s="5">
        <v>49</v>
      </c>
      <c r="BD47" s="5">
        <v>138.4</v>
      </c>
      <c r="BE47" s="5">
        <v>56.1</v>
      </c>
      <c r="BF47" s="9">
        <f t="shared" si="10"/>
        <v>11.347826086956523</v>
      </c>
      <c r="BG47" s="10">
        <f t="shared" si="11"/>
        <v>13.5</v>
      </c>
      <c r="BH47" s="7">
        <f t="shared" si="12"/>
        <v>0</v>
      </c>
      <c r="BJ47" s="6" t="s">
        <v>1487</v>
      </c>
      <c r="BK47" s="6">
        <v>0.2</v>
      </c>
      <c r="BL47" s="6">
        <v>23.59</v>
      </c>
      <c r="BM47" s="6">
        <v>0</v>
      </c>
      <c r="BN47" s="6">
        <v>0.128</v>
      </c>
      <c r="BO47" s="6">
        <v>39</v>
      </c>
      <c r="BP47" s="6">
        <v>126.6</v>
      </c>
      <c r="BQ47" s="6">
        <v>53.3</v>
      </c>
      <c r="BR47" s="9">
        <f t="shared" si="13"/>
        <v>0.39130434782608703</v>
      </c>
      <c r="BS47" s="10">
        <f t="shared" si="14"/>
        <v>9.8913043478260878</v>
      </c>
      <c r="BT47" s="7">
        <f t="shared" si="15"/>
        <v>0</v>
      </c>
      <c r="BW47">
        <v>40</v>
      </c>
      <c r="BX47">
        <v>0</v>
      </c>
    </row>
    <row r="48" spans="2:76" ht="14.5" x14ac:dyDescent="0.35">
      <c r="B48" t="s">
        <v>26</v>
      </c>
      <c r="C48" s="2">
        <v>1.1000000000000001</v>
      </c>
      <c r="D48" t="s">
        <v>11</v>
      </c>
      <c r="E48" t="s">
        <v>12</v>
      </c>
      <c r="F48">
        <v>1.137</v>
      </c>
      <c r="G48">
        <v>48.2</v>
      </c>
      <c r="H48">
        <v>135.9</v>
      </c>
      <c r="I48">
        <v>54.9</v>
      </c>
      <c r="J48" s="9">
        <f t="shared" si="2"/>
        <v>2.1521739130434785</v>
      </c>
      <c r="K48" s="10">
        <f t="shared" si="3"/>
        <v>5.3260869565217401</v>
      </c>
      <c r="L48" s="7">
        <f t="shared" si="16"/>
        <v>0</v>
      </c>
      <c r="N48" t="s">
        <v>379</v>
      </c>
      <c r="O48">
        <v>4.3</v>
      </c>
      <c r="P48" t="s">
        <v>11</v>
      </c>
      <c r="Q48" t="s">
        <v>12</v>
      </c>
      <c r="R48">
        <v>2.88</v>
      </c>
      <c r="S48">
        <v>48.2</v>
      </c>
      <c r="T48">
        <v>137.5</v>
      </c>
      <c r="U48">
        <v>57.1</v>
      </c>
      <c r="V48" s="9">
        <f t="shared" si="4"/>
        <v>8.413043478260871</v>
      </c>
      <c r="W48" s="10">
        <f t="shared" si="5"/>
        <v>9.2391304347826111</v>
      </c>
      <c r="X48" s="7">
        <f t="shared" si="17"/>
        <v>0</v>
      </c>
      <c r="Z48" s="7" t="s">
        <v>1831</v>
      </c>
      <c r="AA48" s="7">
        <v>1.1000000000000001</v>
      </c>
      <c r="AB48" s="7">
        <v>23.59</v>
      </c>
      <c r="AC48" s="7">
        <v>0</v>
      </c>
      <c r="AD48" s="7">
        <v>0.36699999999999999</v>
      </c>
      <c r="AE48" s="7">
        <v>48.2</v>
      </c>
      <c r="AF48" s="7">
        <v>126.6</v>
      </c>
      <c r="AG48" s="7">
        <v>56.3</v>
      </c>
      <c r="AH48" s="9">
        <f t="shared" si="6"/>
        <v>2.1521739130434785</v>
      </c>
      <c r="AI48" s="10">
        <f t="shared" si="7"/>
        <v>10.586956521739131</v>
      </c>
      <c r="AJ48" s="7">
        <f t="shared" si="18"/>
        <v>0</v>
      </c>
      <c r="AL48" s="4" t="s">
        <v>761</v>
      </c>
      <c r="AM48" s="4">
        <v>1.7</v>
      </c>
      <c r="AN48" s="4">
        <v>23.59</v>
      </c>
      <c r="AO48" s="4">
        <v>0</v>
      </c>
      <c r="AP48" s="4">
        <v>0.78400000000000003</v>
      </c>
      <c r="AQ48" s="4">
        <v>48.2</v>
      </c>
      <c r="AR48" s="4">
        <v>136.6</v>
      </c>
      <c r="AS48" s="4">
        <v>55.7</v>
      </c>
      <c r="AT48" s="9">
        <f t="shared" si="8"/>
        <v>3.3260869565217397</v>
      </c>
      <c r="AU48" s="10">
        <f t="shared" si="9"/>
        <v>10.978260869565219</v>
      </c>
      <c r="AV48" s="7">
        <f t="shared" si="19"/>
        <v>0</v>
      </c>
      <c r="AX48" s="5" t="s">
        <v>1125</v>
      </c>
      <c r="AY48" s="5">
        <v>1.9</v>
      </c>
      <c r="AZ48" s="5">
        <v>23.59</v>
      </c>
      <c r="BA48" s="5">
        <v>0</v>
      </c>
      <c r="BB48" s="5">
        <v>2.0009999999999999</v>
      </c>
      <c r="BC48" s="5">
        <v>48.2</v>
      </c>
      <c r="BD48" s="5">
        <v>137.9</v>
      </c>
      <c r="BE48" s="5">
        <v>56.3</v>
      </c>
      <c r="BF48" s="9">
        <f t="shared" si="10"/>
        <v>3.7173913043478266</v>
      </c>
      <c r="BG48" s="10">
        <f t="shared" si="11"/>
        <v>13.217391304347828</v>
      </c>
      <c r="BH48" s="7">
        <f t="shared" si="12"/>
        <v>0</v>
      </c>
      <c r="BJ48" s="6" t="s">
        <v>1488</v>
      </c>
      <c r="BK48" s="6">
        <v>11.5</v>
      </c>
      <c r="BL48" s="6">
        <v>23.59</v>
      </c>
      <c r="BM48" s="6">
        <v>0</v>
      </c>
      <c r="BN48" s="6">
        <v>2.8170000000000002</v>
      </c>
      <c r="BO48" s="6">
        <v>48.9</v>
      </c>
      <c r="BP48" s="6">
        <v>143</v>
      </c>
      <c r="BQ48" s="6">
        <v>56.7</v>
      </c>
      <c r="BR48" s="9">
        <f t="shared" si="13"/>
        <v>22.500000000000004</v>
      </c>
      <c r="BS48" s="10">
        <f t="shared" si="14"/>
        <v>13.5</v>
      </c>
      <c r="BT48" s="7">
        <f t="shared" si="15"/>
        <v>0</v>
      </c>
    </row>
    <row r="49" spans="1:73" ht="14.5" x14ac:dyDescent="0.35">
      <c r="B49" t="s">
        <v>27</v>
      </c>
      <c r="C49" s="2">
        <v>0.9</v>
      </c>
      <c r="D49" t="s">
        <v>11</v>
      </c>
      <c r="E49" t="s">
        <v>12</v>
      </c>
      <c r="F49">
        <v>0.49399999999999999</v>
      </c>
      <c r="G49">
        <v>47.7</v>
      </c>
      <c r="H49">
        <v>130.80000000000001</v>
      </c>
      <c r="I49">
        <v>55</v>
      </c>
      <c r="J49" s="9">
        <f t="shared" si="2"/>
        <v>1.7608695652173916</v>
      </c>
      <c r="K49" s="10">
        <f t="shared" si="3"/>
        <v>3.0869565217391317</v>
      </c>
      <c r="L49" s="7">
        <f t="shared" si="16"/>
        <v>0</v>
      </c>
      <c r="N49" t="s">
        <v>380</v>
      </c>
      <c r="O49">
        <v>8.1</v>
      </c>
      <c r="P49" t="s">
        <v>11</v>
      </c>
      <c r="Q49" t="s">
        <v>12</v>
      </c>
      <c r="R49">
        <v>2.8530000000000002</v>
      </c>
      <c r="S49">
        <v>49.6</v>
      </c>
      <c r="T49">
        <v>140.30000000000001</v>
      </c>
      <c r="U49">
        <v>57</v>
      </c>
      <c r="V49" s="9">
        <f t="shared" si="4"/>
        <v>15.847826086956523</v>
      </c>
      <c r="W49" s="10">
        <f t="shared" si="5"/>
        <v>13.5</v>
      </c>
      <c r="X49" s="7">
        <f t="shared" si="17"/>
        <v>0</v>
      </c>
      <c r="Z49" s="7" t="s">
        <v>1832</v>
      </c>
      <c r="AA49" s="7">
        <v>5.6</v>
      </c>
      <c r="AB49" s="7">
        <v>23.59</v>
      </c>
      <c r="AC49" s="7">
        <v>0</v>
      </c>
      <c r="AD49" s="7">
        <v>2.3279999999999998</v>
      </c>
      <c r="AE49" s="7">
        <v>48.2</v>
      </c>
      <c r="AF49" s="7">
        <v>136.30000000000001</v>
      </c>
      <c r="AG49" s="7">
        <v>56.9</v>
      </c>
      <c r="AH49" s="9">
        <f t="shared" si="6"/>
        <v>10.956521739130435</v>
      </c>
      <c r="AI49" s="10">
        <f t="shared" si="7"/>
        <v>13.5</v>
      </c>
      <c r="AJ49" s="7">
        <f t="shared" si="18"/>
        <v>0</v>
      </c>
      <c r="AL49" s="4" t="s">
        <v>762</v>
      </c>
      <c r="AM49" s="4">
        <v>0.7</v>
      </c>
      <c r="AN49" s="4">
        <v>23.59</v>
      </c>
      <c r="AO49" s="4">
        <v>0</v>
      </c>
      <c r="AP49" s="4">
        <v>0.30499999999999999</v>
      </c>
      <c r="AQ49" s="4">
        <v>46.1</v>
      </c>
      <c r="AR49" s="4">
        <v>129.4</v>
      </c>
      <c r="AS49" s="4">
        <v>55.3</v>
      </c>
      <c r="AT49" s="9">
        <f t="shared" si="8"/>
        <v>1.3695652173913044</v>
      </c>
      <c r="AU49" s="10">
        <f t="shared" si="9"/>
        <v>8.3478260869565233</v>
      </c>
      <c r="AV49" s="7">
        <f t="shared" si="19"/>
        <v>0</v>
      </c>
      <c r="AX49" s="5" t="s">
        <v>1126</v>
      </c>
      <c r="AY49" s="5">
        <v>2</v>
      </c>
      <c r="AZ49" s="5">
        <v>23.59</v>
      </c>
      <c r="BA49" s="5">
        <v>0</v>
      </c>
      <c r="BB49" s="5">
        <v>1.7470000000000001</v>
      </c>
      <c r="BC49" s="5">
        <v>48.2</v>
      </c>
      <c r="BD49" s="5">
        <v>136.4</v>
      </c>
      <c r="BE49" s="5">
        <v>55.8</v>
      </c>
      <c r="BF49" s="9">
        <f t="shared" si="10"/>
        <v>3.9130434782608701</v>
      </c>
      <c r="BG49" s="10">
        <f t="shared" si="11"/>
        <v>13.130434782608699</v>
      </c>
      <c r="BH49" s="7">
        <f t="shared" si="12"/>
        <v>0</v>
      </c>
      <c r="BJ49" s="6" t="s">
        <v>1489</v>
      </c>
      <c r="BK49" s="6">
        <v>1.1000000000000001</v>
      </c>
      <c r="BL49" s="6">
        <v>23.59</v>
      </c>
      <c r="BM49" s="6">
        <v>0</v>
      </c>
      <c r="BN49" s="6">
        <v>0.34200000000000003</v>
      </c>
      <c r="BO49" s="6">
        <v>48</v>
      </c>
      <c r="BP49" s="6">
        <v>126.6</v>
      </c>
      <c r="BQ49" s="6">
        <v>54</v>
      </c>
      <c r="BR49" s="9">
        <f t="shared" si="13"/>
        <v>2.1521739130434785</v>
      </c>
      <c r="BS49" s="10">
        <f t="shared" si="14"/>
        <v>11.652173913043478</v>
      </c>
      <c r="BT49" s="7">
        <f t="shared" si="15"/>
        <v>0</v>
      </c>
    </row>
    <row r="50" spans="1:73" ht="14.5" x14ac:dyDescent="0.35">
      <c r="B50" t="s">
        <v>28</v>
      </c>
      <c r="C50" s="2">
        <v>0.8</v>
      </c>
      <c r="D50" t="s">
        <v>11</v>
      </c>
      <c r="E50" t="s">
        <v>12</v>
      </c>
      <c r="F50">
        <v>0.45300000000000001</v>
      </c>
      <c r="G50">
        <v>48.2</v>
      </c>
      <c r="H50">
        <v>129.4</v>
      </c>
      <c r="I50">
        <v>54.5</v>
      </c>
      <c r="J50" s="9">
        <f t="shared" si="2"/>
        <v>1.5652173913043481</v>
      </c>
      <c r="K50" s="10">
        <f t="shared" si="3"/>
        <v>0.65217391304348027</v>
      </c>
      <c r="L50" s="7">
        <f t="shared" si="16"/>
        <v>1</v>
      </c>
      <c r="N50" t="s">
        <v>381</v>
      </c>
      <c r="O50">
        <v>6.7</v>
      </c>
      <c r="P50" t="s">
        <v>11</v>
      </c>
      <c r="Q50" t="s">
        <v>12</v>
      </c>
      <c r="R50">
        <v>2.2629999999999999</v>
      </c>
      <c r="S50">
        <v>48.2</v>
      </c>
      <c r="T50">
        <v>136.5</v>
      </c>
      <c r="U50">
        <v>56.3</v>
      </c>
      <c r="V50" s="9">
        <f t="shared" si="4"/>
        <v>13.108695652173916</v>
      </c>
      <c r="W50" s="10">
        <f t="shared" si="5"/>
        <v>13.5</v>
      </c>
      <c r="X50" s="7">
        <f t="shared" si="17"/>
        <v>0</v>
      </c>
      <c r="Z50" s="7" t="s">
        <v>1833</v>
      </c>
      <c r="AA50" s="7">
        <v>4.7</v>
      </c>
      <c r="AB50" s="7">
        <v>23.59</v>
      </c>
      <c r="AC50" s="7">
        <v>0</v>
      </c>
      <c r="AD50" s="7">
        <v>3.645</v>
      </c>
      <c r="AE50" s="7">
        <v>53.9</v>
      </c>
      <c r="AF50" s="7">
        <v>139.5</v>
      </c>
      <c r="AG50" s="7">
        <v>55.7</v>
      </c>
      <c r="AH50" s="9">
        <f t="shared" si="6"/>
        <v>9.1956521739130448</v>
      </c>
      <c r="AI50" s="10">
        <f t="shared" si="7"/>
        <v>13.5</v>
      </c>
      <c r="AJ50" s="7">
        <f t="shared" si="18"/>
        <v>0</v>
      </c>
      <c r="AL50" s="4" t="s">
        <v>763</v>
      </c>
      <c r="AM50" s="4">
        <v>0.3</v>
      </c>
      <c r="AN50" s="4">
        <v>23.59</v>
      </c>
      <c r="AO50" s="4">
        <v>0</v>
      </c>
      <c r="AP50" s="4">
        <v>0.27900000000000003</v>
      </c>
      <c r="AQ50" s="4">
        <v>44.1</v>
      </c>
      <c r="AR50" s="4">
        <v>129.6</v>
      </c>
      <c r="AS50" s="4">
        <v>54.8</v>
      </c>
      <c r="AT50" s="9">
        <f t="shared" si="8"/>
        <v>0.58695652173913049</v>
      </c>
      <c r="AU50" s="10">
        <f t="shared" si="9"/>
        <v>4.9347826086956541</v>
      </c>
      <c r="AV50" s="7">
        <f t="shared" si="19"/>
        <v>0</v>
      </c>
      <c r="AX50" s="5" t="s">
        <v>1127</v>
      </c>
      <c r="AY50" s="5">
        <v>2.9</v>
      </c>
      <c r="AZ50" s="5">
        <v>23.59</v>
      </c>
      <c r="BA50" s="5">
        <v>0</v>
      </c>
      <c r="BB50" s="5">
        <v>2.9969999999999999</v>
      </c>
      <c r="BC50" s="5">
        <v>49.2</v>
      </c>
      <c r="BD50" s="5">
        <v>139.4</v>
      </c>
      <c r="BE50" s="5">
        <v>55.9</v>
      </c>
      <c r="BF50" s="9">
        <f t="shared" si="10"/>
        <v>5.6739130434782616</v>
      </c>
      <c r="BG50" s="10">
        <f t="shared" si="11"/>
        <v>13.5</v>
      </c>
      <c r="BH50" s="7">
        <f t="shared" si="12"/>
        <v>0</v>
      </c>
      <c r="BJ50" s="6" t="s">
        <v>1490</v>
      </c>
      <c r="BK50" s="6">
        <v>7.6</v>
      </c>
      <c r="BL50" s="6">
        <v>23.59</v>
      </c>
      <c r="BM50" s="6">
        <v>0</v>
      </c>
      <c r="BN50" s="6">
        <v>2.91</v>
      </c>
      <c r="BO50" s="6">
        <v>48.2</v>
      </c>
      <c r="BP50" s="6">
        <v>140</v>
      </c>
      <c r="BQ50" s="6">
        <v>57.1</v>
      </c>
      <c r="BR50" s="9">
        <f t="shared" si="13"/>
        <v>14.869565217391306</v>
      </c>
      <c r="BS50" s="10">
        <f t="shared" si="14"/>
        <v>13.5</v>
      </c>
      <c r="BT50" s="7">
        <f t="shared" si="15"/>
        <v>0</v>
      </c>
    </row>
    <row r="51" spans="1:73" ht="14.5" x14ac:dyDescent="0.35">
      <c r="B51" t="s">
        <v>29</v>
      </c>
      <c r="C51" s="2">
        <v>2.1</v>
      </c>
      <c r="D51" t="s">
        <v>11</v>
      </c>
      <c r="E51" t="s">
        <v>12</v>
      </c>
      <c r="F51">
        <v>0.70199999999999996</v>
      </c>
      <c r="G51">
        <v>48.2</v>
      </c>
      <c r="H51">
        <v>132.80000000000001</v>
      </c>
      <c r="I51">
        <v>55.1</v>
      </c>
      <c r="J51" s="9">
        <f t="shared" si="2"/>
        <v>4.108695652173914</v>
      </c>
      <c r="K51" s="10">
        <f t="shared" si="3"/>
        <v>10.760869565217394</v>
      </c>
      <c r="L51" s="7">
        <f t="shared" si="16"/>
        <v>0</v>
      </c>
      <c r="N51" t="s">
        <v>382</v>
      </c>
      <c r="O51">
        <v>1.3</v>
      </c>
      <c r="P51" t="s">
        <v>11</v>
      </c>
      <c r="Q51" t="s">
        <v>12</v>
      </c>
      <c r="R51">
        <v>0.54900000000000004</v>
      </c>
      <c r="S51">
        <v>48.2</v>
      </c>
      <c r="T51">
        <v>130.30000000000001</v>
      </c>
      <c r="U51">
        <v>55</v>
      </c>
      <c r="V51" s="9">
        <f t="shared" si="4"/>
        <v>2.5434782608695654</v>
      </c>
      <c r="W51" s="10">
        <f t="shared" si="5"/>
        <v>12.043478260869566</v>
      </c>
      <c r="X51" s="7">
        <f t="shared" si="17"/>
        <v>0</v>
      </c>
      <c r="Z51" s="7" t="s">
        <v>1834</v>
      </c>
      <c r="AA51" s="7">
        <v>7.2</v>
      </c>
      <c r="AB51" s="7">
        <v>23.59</v>
      </c>
      <c r="AC51" s="7">
        <v>0</v>
      </c>
      <c r="AD51" s="7">
        <v>3.242</v>
      </c>
      <c r="AE51" s="7">
        <v>53.3</v>
      </c>
      <c r="AF51" s="7">
        <v>140.9</v>
      </c>
      <c r="AG51" s="7">
        <v>56.1</v>
      </c>
      <c r="AH51" s="9">
        <f t="shared" si="6"/>
        <v>14.086956521739133</v>
      </c>
      <c r="AI51" s="10">
        <f t="shared" si="7"/>
        <v>13.5</v>
      </c>
      <c r="AJ51" s="7">
        <f t="shared" si="18"/>
        <v>0</v>
      </c>
      <c r="AL51" s="4" t="s">
        <v>764</v>
      </c>
      <c r="AM51" s="4">
        <v>0.6</v>
      </c>
      <c r="AN51" s="4">
        <v>23.59</v>
      </c>
      <c r="AO51" s="4">
        <v>0</v>
      </c>
      <c r="AP51" s="4">
        <v>0.309</v>
      </c>
      <c r="AQ51" s="4">
        <v>46.1</v>
      </c>
      <c r="AR51" s="4">
        <v>132.1</v>
      </c>
      <c r="AS51" s="4">
        <v>54.5</v>
      </c>
      <c r="AT51" s="9">
        <f t="shared" si="8"/>
        <v>1.173913043478261</v>
      </c>
      <c r="AU51" s="10">
        <f t="shared" si="9"/>
        <v>2.1086956521739149</v>
      </c>
      <c r="AV51" s="7">
        <f t="shared" si="19"/>
        <v>1</v>
      </c>
      <c r="AX51" s="5" t="s">
        <v>1128</v>
      </c>
      <c r="AY51" s="5">
        <v>5</v>
      </c>
      <c r="AZ51" s="5">
        <v>23.59</v>
      </c>
      <c r="BA51" s="5">
        <v>0</v>
      </c>
      <c r="BB51" s="5">
        <v>2.9340000000000002</v>
      </c>
      <c r="BC51" s="5">
        <v>51.2</v>
      </c>
      <c r="BD51" s="5">
        <v>138.6</v>
      </c>
      <c r="BE51" s="5">
        <v>57.8</v>
      </c>
      <c r="BF51" s="9">
        <f t="shared" si="10"/>
        <v>9.7826086956521756</v>
      </c>
      <c r="BG51" s="10">
        <f t="shared" si="11"/>
        <v>13.5</v>
      </c>
      <c r="BH51" s="7">
        <f t="shared" si="12"/>
        <v>0</v>
      </c>
      <c r="BJ51" s="6" t="s">
        <v>1491</v>
      </c>
      <c r="BK51" s="6">
        <v>13</v>
      </c>
      <c r="BL51" s="6">
        <v>23.59</v>
      </c>
      <c r="BM51" s="6">
        <v>0</v>
      </c>
      <c r="BN51" s="6">
        <v>2.7970000000000002</v>
      </c>
      <c r="BO51" s="6">
        <v>49.4</v>
      </c>
      <c r="BP51" s="6">
        <v>137.69999999999999</v>
      </c>
      <c r="BQ51" s="6">
        <v>57.6</v>
      </c>
      <c r="BR51" s="9">
        <f t="shared" si="13"/>
        <v>25.434782608695656</v>
      </c>
      <c r="BS51" s="10">
        <f t="shared" si="14"/>
        <v>13.5</v>
      </c>
      <c r="BT51" s="7">
        <f t="shared" si="15"/>
        <v>0</v>
      </c>
    </row>
    <row r="52" spans="1:73" ht="14.5" x14ac:dyDescent="0.35">
      <c r="B52" t="s">
        <v>30</v>
      </c>
      <c r="C52" s="2">
        <v>1.5</v>
      </c>
      <c r="D52" t="s">
        <v>11</v>
      </c>
      <c r="E52" t="s">
        <v>12</v>
      </c>
      <c r="F52">
        <v>0.47899999999999998</v>
      </c>
      <c r="G52">
        <v>48.2</v>
      </c>
      <c r="H52">
        <v>136.80000000000001</v>
      </c>
      <c r="I52">
        <v>55.6</v>
      </c>
      <c r="J52" s="9">
        <f t="shared" si="2"/>
        <v>2.9347826086956523</v>
      </c>
      <c r="K52" s="10">
        <f t="shared" si="3"/>
        <v>9.6956521739130466</v>
      </c>
      <c r="L52" s="7">
        <f t="shared" si="16"/>
        <v>0</v>
      </c>
      <c r="N52" t="s">
        <v>383</v>
      </c>
      <c r="O52">
        <v>1.8</v>
      </c>
      <c r="P52" t="s">
        <v>11</v>
      </c>
      <c r="Q52" t="s">
        <v>12</v>
      </c>
      <c r="R52">
        <v>0.63200000000000001</v>
      </c>
      <c r="S52">
        <v>48.2</v>
      </c>
      <c r="T52">
        <v>132.30000000000001</v>
      </c>
      <c r="U52">
        <v>54.9</v>
      </c>
      <c r="V52" s="9">
        <f t="shared" si="4"/>
        <v>3.5217391304347831</v>
      </c>
      <c r="W52" s="10">
        <f t="shared" si="5"/>
        <v>11.565217391304349</v>
      </c>
      <c r="X52" s="7">
        <f t="shared" si="17"/>
        <v>0</v>
      </c>
      <c r="Z52" s="7" t="s">
        <v>1835</v>
      </c>
      <c r="AA52" s="7">
        <v>2.5</v>
      </c>
      <c r="AB52" s="7">
        <v>23.59</v>
      </c>
      <c r="AC52" s="7">
        <v>0</v>
      </c>
      <c r="AD52" s="7">
        <v>2.3570000000000002</v>
      </c>
      <c r="AE52" s="7">
        <v>48.2</v>
      </c>
      <c r="AF52" s="7">
        <v>139.6</v>
      </c>
      <c r="AG52" s="7">
        <v>56.5</v>
      </c>
      <c r="AH52" s="9">
        <f t="shared" si="6"/>
        <v>4.8913043478260878</v>
      </c>
      <c r="AI52" s="10">
        <f t="shared" si="7"/>
        <v>13.5</v>
      </c>
      <c r="AJ52" s="7">
        <f t="shared" si="18"/>
        <v>0</v>
      </c>
      <c r="AL52" s="4" t="s">
        <v>765</v>
      </c>
      <c r="AM52" s="4">
        <v>0.5</v>
      </c>
      <c r="AN52" s="4">
        <v>23.59</v>
      </c>
      <c r="AO52" s="4">
        <v>0</v>
      </c>
      <c r="AP52" s="4">
        <v>0.16500000000000001</v>
      </c>
      <c r="AQ52" s="4">
        <v>44.5</v>
      </c>
      <c r="AR52" s="4">
        <v>127.9</v>
      </c>
      <c r="AS52" s="4">
        <v>53.5</v>
      </c>
      <c r="AT52" s="9">
        <f t="shared" si="8"/>
        <v>0.97826086956521752</v>
      </c>
      <c r="AU52" s="10">
        <f t="shared" si="9"/>
        <v>9.0869565217391326</v>
      </c>
      <c r="AV52" s="7">
        <f t="shared" si="19"/>
        <v>0</v>
      </c>
      <c r="AX52" s="5" t="s">
        <v>1129</v>
      </c>
      <c r="AY52" s="5">
        <v>1</v>
      </c>
      <c r="AZ52" s="5">
        <v>23.59</v>
      </c>
      <c r="BA52" s="5">
        <v>0</v>
      </c>
      <c r="BB52" s="5">
        <v>0.437</v>
      </c>
      <c r="BC52" s="5">
        <v>47.3</v>
      </c>
      <c r="BD52" s="5">
        <v>127</v>
      </c>
      <c r="BE52" s="5">
        <v>53.9</v>
      </c>
      <c r="BF52" s="9">
        <f t="shared" si="10"/>
        <v>1.956521739130435</v>
      </c>
      <c r="BG52" s="10">
        <f t="shared" si="11"/>
        <v>11.456521739130435</v>
      </c>
      <c r="BH52" s="7">
        <f t="shared" si="12"/>
        <v>0</v>
      </c>
      <c r="BJ52" s="6" t="s">
        <v>1492</v>
      </c>
      <c r="BK52" s="6">
        <v>9.1</v>
      </c>
      <c r="BL52" s="6">
        <v>23.59</v>
      </c>
      <c r="BM52" s="6">
        <v>0</v>
      </c>
      <c r="BN52" s="6">
        <v>3.3170000000000002</v>
      </c>
      <c r="BO52" s="6">
        <v>50.4</v>
      </c>
      <c r="BP52" s="6">
        <v>133.80000000000001</v>
      </c>
      <c r="BQ52" s="6">
        <v>57.2</v>
      </c>
      <c r="BR52" s="9">
        <f t="shared" si="13"/>
        <v>17.804347826086957</v>
      </c>
      <c r="BS52" s="10">
        <f t="shared" si="14"/>
        <v>13.5</v>
      </c>
      <c r="BT52" s="7">
        <f t="shared" si="15"/>
        <v>0</v>
      </c>
    </row>
    <row r="53" spans="1:73" ht="14.5" x14ac:dyDescent="0.35">
      <c r="B53" t="s">
        <v>31</v>
      </c>
      <c r="C53" s="2">
        <v>9.3000000000000007</v>
      </c>
      <c r="D53" t="s">
        <v>11</v>
      </c>
      <c r="E53" t="s">
        <v>12</v>
      </c>
      <c r="F53">
        <v>2.9449999999999998</v>
      </c>
      <c r="G53">
        <v>48.9</v>
      </c>
      <c r="H53">
        <v>140.5</v>
      </c>
      <c r="I53">
        <v>56.9</v>
      </c>
      <c r="J53" s="9">
        <f t="shared" si="2"/>
        <v>18.195652173913047</v>
      </c>
      <c r="K53" s="10">
        <f t="shared" si="3"/>
        <v>13.5</v>
      </c>
      <c r="L53" s="7">
        <f t="shared" si="16"/>
        <v>0</v>
      </c>
      <c r="N53" t="s">
        <v>384</v>
      </c>
      <c r="O53">
        <v>2.5</v>
      </c>
      <c r="P53" t="s">
        <v>11</v>
      </c>
      <c r="Q53" t="s">
        <v>12</v>
      </c>
      <c r="R53">
        <v>3.242</v>
      </c>
      <c r="S53">
        <v>50.6</v>
      </c>
      <c r="T53">
        <v>140.9</v>
      </c>
      <c r="U53">
        <v>55.7</v>
      </c>
      <c r="V53" s="9">
        <f t="shared" si="4"/>
        <v>4.8913043478260878</v>
      </c>
      <c r="W53" s="10">
        <f t="shared" si="5"/>
        <v>12.456521739130437</v>
      </c>
      <c r="X53" s="7">
        <f t="shared" si="17"/>
        <v>0</v>
      </c>
      <c r="Z53" s="7" t="s">
        <v>1836</v>
      </c>
      <c r="AA53" s="7">
        <v>1.5</v>
      </c>
      <c r="AB53" s="7">
        <v>23.59</v>
      </c>
      <c r="AC53" s="7">
        <v>0</v>
      </c>
      <c r="AD53" s="7">
        <v>2.2759999999999998</v>
      </c>
      <c r="AE53" s="7">
        <v>48.2</v>
      </c>
      <c r="AF53" s="7">
        <v>139.6</v>
      </c>
      <c r="AG53" s="7">
        <v>56.8</v>
      </c>
      <c r="AH53" s="9">
        <f t="shared" si="6"/>
        <v>2.9347826086956523</v>
      </c>
      <c r="AI53" s="10">
        <f t="shared" si="7"/>
        <v>12.434782608695652</v>
      </c>
      <c r="AJ53" s="7">
        <f t="shared" si="18"/>
        <v>0</v>
      </c>
      <c r="AL53" s="4" t="s">
        <v>766</v>
      </c>
      <c r="AM53" s="4">
        <v>1.4</v>
      </c>
      <c r="AN53" s="4">
        <v>23.59</v>
      </c>
      <c r="AO53" s="4">
        <v>0</v>
      </c>
      <c r="AP53" s="4">
        <v>1.2010000000000001</v>
      </c>
      <c r="AQ53" s="4">
        <v>48.2</v>
      </c>
      <c r="AR53" s="4">
        <v>137.19999999999999</v>
      </c>
      <c r="AS53" s="4">
        <v>55.8</v>
      </c>
      <c r="AT53" s="9">
        <f t="shared" si="8"/>
        <v>2.7391304347826089</v>
      </c>
      <c r="AU53" s="10">
        <f t="shared" si="9"/>
        <v>7.8260869565217419</v>
      </c>
      <c r="AV53" s="7">
        <f t="shared" si="19"/>
        <v>0</v>
      </c>
      <c r="AX53" s="5" t="s">
        <v>1130</v>
      </c>
      <c r="AY53" s="5">
        <v>4.4000000000000004</v>
      </c>
      <c r="AZ53" s="5">
        <v>23.59</v>
      </c>
      <c r="BA53" s="5">
        <v>0</v>
      </c>
      <c r="BB53" s="5">
        <v>2.5129999999999999</v>
      </c>
      <c r="BC53" s="5">
        <v>48.2</v>
      </c>
      <c r="BD53" s="5">
        <v>135.9</v>
      </c>
      <c r="BE53" s="5">
        <v>56.3</v>
      </c>
      <c r="BF53" s="9">
        <f t="shared" si="10"/>
        <v>8.608695652173914</v>
      </c>
      <c r="BG53" s="10">
        <f t="shared" si="11"/>
        <v>13.5</v>
      </c>
      <c r="BH53" s="7">
        <f t="shared" si="12"/>
        <v>0</v>
      </c>
      <c r="BJ53" s="6" t="s">
        <v>1493</v>
      </c>
      <c r="BK53" s="6">
        <v>6.3</v>
      </c>
      <c r="BL53" s="6">
        <v>23.59</v>
      </c>
      <c r="BM53" s="6">
        <v>0</v>
      </c>
      <c r="BN53" s="6">
        <v>2.8460000000000001</v>
      </c>
      <c r="BO53" s="6">
        <v>48.2</v>
      </c>
      <c r="BP53" s="6">
        <v>140.6</v>
      </c>
      <c r="BQ53" s="6">
        <v>56.5</v>
      </c>
      <c r="BR53" s="9">
        <f t="shared" si="13"/>
        <v>12.32608695652174</v>
      </c>
      <c r="BS53" s="10">
        <f t="shared" si="14"/>
        <v>13.5</v>
      </c>
      <c r="BT53" s="7">
        <f t="shared" si="15"/>
        <v>0</v>
      </c>
    </row>
    <row r="54" spans="1:73" ht="14.5" x14ac:dyDescent="0.35">
      <c r="B54" t="s">
        <v>32</v>
      </c>
      <c r="C54" s="2">
        <v>1.1000000000000001</v>
      </c>
      <c r="D54" t="s">
        <v>11</v>
      </c>
      <c r="E54" t="s">
        <v>12</v>
      </c>
      <c r="F54">
        <v>0.33700000000000002</v>
      </c>
      <c r="G54">
        <v>48</v>
      </c>
      <c r="H54">
        <v>133.1</v>
      </c>
      <c r="I54">
        <v>54.8</v>
      </c>
      <c r="J54" s="9">
        <f t="shared" si="2"/>
        <v>2.1521739130434785</v>
      </c>
      <c r="K54" s="10">
        <f t="shared" si="3"/>
        <v>11.652173913043478</v>
      </c>
      <c r="L54" s="7">
        <f t="shared" si="16"/>
        <v>0</v>
      </c>
      <c r="N54" t="s">
        <v>385</v>
      </c>
      <c r="O54">
        <v>0.1</v>
      </c>
      <c r="P54" t="s">
        <v>11</v>
      </c>
      <c r="Q54" t="s">
        <v>12</v>
      </c>
      <c r="R54">
        <v>0.17699999999999999</v>
      </c>
      <c r="S54">
        <v>42.2</v>
      </c>
      <c r="T54">
        <v>128.69999999999999</v>
      </c>
      <c r="U54">
        <v>54.2</v>
      </c>
      <c r="V54" s="9">
        <f t="shared" si="4"/>
        <v>0.19565217391304351</v>
      </c>
      <c r="W54" s="10">
        <f t="shared" si="5"/>
        <v>8.6521739130434803</v>
      </c>
      <c r="X54" s="7">
        <f t="shared" si="17"/>
        <v>0</v>
      </c>
      <c r="Z54" s="7" t="s">
        <v>1837</v>
      </c>
      <c r="AA54" s="7">
        <v>13.1</v>
      </c>
      <c r="AB54" s="7">
        <v>23.59</v>
      </c>
      <c r="AC54" s="7">
        <v>0</v>
      </c>
      <c r="AD54" s="7">
        <v>2.9489999999999998</v>
      </c>
      <c r="AE54" s="7">
        <v>52.4</v>
      </c>
      <c r="AF54" s="7">
        <v>139.69999999999999</v>
      </c>
      <c r="AG54" s="7">
        <v>57</v>
      </c>
      <c r="AH54" s="9">
        <f t="shared" si="6"/>
        <v>25.630434782608699</v>
      </c>
      <c r="AI54" s="10">
        <f t="shared" si="7"/>
        <v>13.5</v>
      </c>
      <c r="AJ54" s="7">
        <f t="shared" si="18"/>
        <v>0</v>
      </c>
      <c r="AL54" s="4" t="s">
        <v>767</v>
      </c>
      <c r="AM54" s="4">
        <v>0.9</v>
      </c>
      <c r="AN54" s="4">
        <v>23.59</v>
      </c>
      <c r="AO54" s="4">
        <v>0</v>
      </c>
      <c r="AP54" s="4">
        <v>0.51500000000000001</v>
      </c>
      <c r="AQ54" s="4">
        <v>48.2</v>
      </c>
      <c r="AR54" s="4">
        <v>134.19999999999999</v>
      </c>
      <c r="AS54" s="4">
        <v>54.7</v>
      </c>
      <c r="AT54" s="9">
        <f t="shared" si="8"/>
        <v>1.7608695652173916</v>
      </c>
      <c r="AU54" s="10">
        <f t="shared" si="9"/>
        <v>5.5869565217391326</v>
      </c>
      <c r="AV54" s="7">
        <f t="shared" si="19"/>
        <v>0</v>
      </c>
      <c r="AX54" s="5" t="s">
        <v>1131</v>
      </c>
      <c r="AY54" s="5">
        <v>10.1</v>
      </c>
      <c r="AZ54" s="5">
        <v>23.59</v>
      </c>
      <c r="BA54" s="5">
        <v>0</v>
      </c>
      <c r="BB54" s="5">
        <v>3.1179999999999999</v>
      </c>
      <c r="BC54" s="5">
        <v>53</v>
      </c>
      <c r="BD54" s="5">
        <v>142.6</v>
      </c>
      <c r="BE54" s="5">
        <v>57</v>
      </c>
      <c r="BF54" s="9">
        <f t="shared" si="10"/>
        <v>19.760869565217394</v>
      </c>
      <c r="BG54" s="10">
        <f t="shared" si="11"/>
        <v>13.5</v>
      </c>
      <c r="BH54" s="7">
        <f t="shared" si="12"/>
        <v>0</v>
      </c>
      <c r="BJ54" s="6" t="s">
        <v>1494</v>
      </c>
      <c r="BK54" s="6">
        <v>1.3</v>
      </c>
      <c r="BL54" s="6">
        <v>23.59</v>
      </c>
      <c r="BM54" s="6">
        <v>0</v>
      </c>
      <c r="BN54" s="6">
        <v>0.70299999999999996</v>
      </c>
      <c r="BO54" s="6">
        <v>48.2</v>
      </c>
      <c r="BP54" s="6">
        <v>129.1</v>
      </c>
      <c r="BQ54" s="6">
        <v>55.1</v>
      </c>
      <c r="BR54" s="9">
        <f t="shared" si="13"/>
        <v>2.5434782608695654</v>
      </c>
      <c r="BS54" s="10">
        <f t="shared" si="14"/>
        <v>12.043478260869566</v>
      </c>
      <c r="BT54" s="7">
        <f t="shared" si="15"/>
        <v>0</v>
      </c>
    </row>
    <row r="55" spans="1:73" ht="14.5" x14ac:dyDescent="0.35">
      <c r="B55" t="s">
        <v>33</v>
      </c>
      <c r="C55" s="2">
        <v>1.9</v>
      </c>
      <c r="D55" t="s">
        <v>11</v>
      </c>
      <c r="E55" t="s">
        <v>12</v>
      </c>
      <c r="F55">
        <v>1.601</v>
      </c>
      <c r="G55">
        <v>48.2</v>
      </c>
      <c r="H55">
        <v>140.30000000000001</v>
      </c>
      <c r="I55">
        <v>55.6</v>
      </c>
      <c r="J55" s="9">
        <f t="shared" si="2"/>
        <v>3.7173913043478266</v>
      </c>
      <c r="K55" s="10">
        <f t="shared" si="3"/>
        <v>11.369565217391305</v>
      </c>
      <c r="L55" s="7">
        <f t="shared" si="16"/>
        <v>0</v>
      </c>
      <c r="N55" t="s">
        <v>386</v>
      </c>
      <c r="O55">
        <v>0.6</v>
      </c>
      <c r="P55" t="s">
        <v>11</v>
      </c>
      <c r="Q55" t="s">
        <v>12</v>
      </c>
      <c r="R55">
        <v>0.22700000000000001</v>
      </c>
      <c r="S55">
        <v>46.1</v>
      </c>
      <c r="T55">
        <v>132.19999999999999</v>
      </c>
      <c r="U55">
        <v>55.6</v>
      </c>
      <c r="V55" s="9">
        <f t="shared" si="4"/>
        <v>1.173913043478261</v>
      </c>
      <c r="W55" s="10">
        <f t="shared" si="5"/>
        <v>5.8260869565217419</v>
      </c>
      <c r="X55" s="7">
        <f t="shared" si="17"/>
        <v>0</v>
      </c>
      <c r="Z55" s="7" t="s">
        <v>1838</v>
      </c>
      <c r="AA55" s="7">
        <v>9.8000000000000007</v>
      </c>
      <c r="AB55" s="7">
        <v>23.59</v>
      </c>
      <c r="AC55" s="7">
        <v>0</v>
      </c>
      <c r="AD55" s="7">
        <v>3.254</v>
      </c>
      <c r="AE55" s="7">
        <v>54.3</v>
      </c>
      <c r="AF55" s="7">
        <v>140.30000000000001</v>
      </c>
      <c r="AG55" s="7">
        <v>57.1</v>
      </c>
      <c r="AH55" s="9">
        <f t="shared" si="6"/>
        <v>19.173913043478265</v>
      </c>
      <c r="AI55" s="10">
        <f t="shared" si="7"/>
        <v>13.5</v>
      </c>
      <c r="AJ55" s="7">
        <f t="shared" si="18"/>
        <v>0</v>
      </c>
      <c r="AL55" s="4" t="s">
        <v>768</v>
      </c>
      <c r="AM55" s="4">
        <v>2.8</v>
      </c>
      <c r="AN55" s="4">
        <v>23.59</v>
      </c>
      <c r="AO55" s="4">
        <v>0</v>
      </c>
      <c r="AP55" s="4">
        <v>3.4420000000000002</v>
      </c>
      <c r="AQ55" s="4">
        <v>48.3</v>
      </c>
      <c r="AR55" s="4">
        <v>140.69999999999999</v>
      </c>
      <c r="AS55" s="4">
        <v>56.7</v>
      </c>
      <c r="AT55" s="9">
        <f t="shared" si="8"/>
        <v>5.4782608695652177</v>
      </c>
      <c r="AU55" s="10">
        <f t="shared" si="9"/>
        <v>7.0652173913043512</v>
      </c>
      <c r="AV55" s="7">
        <f t="shared" si="19"/>
        <v>0</v>
      </c>
      <c r="AX55" s="5" t="s">
        <v>1132</v>
      </c>
      <c r="AY55" s="5">
        <v>3.1</v>
      </c>
      <c r="AZ55" s="5">
        <v>23.59</v>
      </c>
      <c r="BA55" s="5">
        <v>0</v>
      </c>
      <c r="BB55" s="5">
        <v>1.331</v>
      </c>
      <c r="BC55" s="5">
        <v>48.2</v>
      </c>
      <c r="BD55" s="5">
        <v>137.1</v>
      </c>
      <c r="BE55" s="5">
        <v>55.8</v>
      </c>
      <c r="BF55" s="9">
        <f t="shared" si="10"/>
        <v>6.0652173913043486</v>
      </c>
      <c r="BG55" s="10">
        <f t="shared" si="11"/>
        <v>13.5</v>
      </c>
      <c r="BH55" s="7">
        <f t="shared" si="12"/>
        <v>0</v>
      </c>
      <c r="BJ55" s="6" t="s">
        <v>1495</v>
      </c>
      <c r="BK55" s="6">
        <v>13.3</v>
      </c>
      <c r="BL55" s="6">
        <v>23.59</v>
      </c>
      <c r="BM55" s="6">
        <v>0</v>
      </c>
      <c r="BN55" s="6">
        <v>3.456</v>
      </c>
      <c r="BO55" s="6">
        <v>50</v>
      </c>
      <c r="BP55" s="6">
        <v>136.69999999999999</v>
      </c>
      <c r="BQ55" s="6">
        <v>57.8</v>
      </c>
      <c r="BR55" s="9">
        <f t="shared" si="13"/>
        <v>26.021739130434788</v>
      </c>
      <c r="BS55" s="10">
        <f t="shared" si="14"/>
        <v>13.5</v>
      </c>
      <c r="BT55" s="7">
        <f t="shared" si="15"/>
        <v>0</v>
      </c>
    </row>
    <row r="56" spans="1:73" ht="14.5" x14ac:dyDescent="0.35">
      <c r="B56" t="s">
        <v>34</v>
      </c>
      <c r="C56" s="2">
        <v>1.1000000000000001</v>
      </c>
      <c r="D56" t="s">
        <v>11</v>
      </c>
      <c r="E56" t="s">
        <v>12</v>
      </c>
      <c r="F56">
        <v>0.69899999999999995</v>
      </c>
      <c r="G56">
        <v>48.2</v>
      </c>
      <c r="H56">
        <v>135.1</v>
      </c>
      <c r="I56">
        <v>56.2</v>
      </c>
      <c r="J56" s="9">
        <f t="shared" si="2"/>
        <v>2.1521739130434785</v>
      </c>
      <c r="K56" s="10">
        <f t="shared" si="3"/>
        <v>9.5217391304347831</v>
      </c>
      <c r="L56" s="7">
        <f t="shared" si="16"/>
        <v>0</v>
      </c>
      <c r="N56" t="s">
        <v>387</v>
      </c>
      <c r="O56">
        <v>9.8000000000000007</v>
      </c>
      <c r="P56" t="s">
        <v>11</v>
      </c>
      <c r="Q56" t="s">
        <v>12</v>
      </c>
      <c r="R56">
        <v>2.5630000000000002</v>
      </c>
      <c r="S56">
        <v>48.8</v>
      </c>
      <c r="T56">
        <v>137.30000000000001</v>
      </c>
      <c r="U56">
        <v>56.9</v>
      </c>
      <c r="V56" s="9">
        <f t="shared" si="4"/>
        <v>19.173913043478265</v>
      </c>
      <c r="W56" s="10">
        <f t="shared" si="5"/>
        <v>13.5</v>
      </c>
      <c r="X56" s="7">
        <f t="shared" si="17"/>
        <v>0</v>
      </c>
      <c r="Z56" s="7" t="s">
        <v>1839</v>
      </c>
      <c r="AA56" s="7">
        <v>1.2</v>
      </c>
      <c r="AB56" s="7">
        <v>23.59</v>
      </c>
      <c r="AC56" s="7">
        <v>0</v>
      </c>
      <c r="AD56" s="7">
        <v>1.9690000000000001</v>
      </c>
      <c r="AE56" s="7">
        <v>48.2</v>
      </c>
      <c r="AF56" s="7">
        <v>133.19999999999999</v>
      </c>
      <c r="AG56" s="7">
        <v>56.8</v>
      </c>
      <c r="AH56" s="9">
        <f t="shared" si="6"/>
        <v>2.347826086956522</v>
      </c>
      <c r="AI56" s="10">
        <f t="shared" si="7"/>
        <v>11.847826086956522</v>
      </c>
      <c r="AJ56" s="7">
        <f t="shared" si="18"/>
        <v>0</v>
      </c>
      <c r="AL56" s="4" t="s">
        <v>769</v>
      </c>
      <c r="AM56" s="4">
        <v>1.8</v>
      </c>
      <c r="AN56" s="4">
        <v>23.59</v>
      </c>
      <c r="AO56" s="4">
        <v>0</v>
      </c>
      <c r="AP56" s="4">
        <v>3.1629999999999998</v>
      </c>
      <c r="AQ56" s="4">
        <v>49.7</v>
      </c>
      <c r="AR56" s="4">
        <v>140.30000000000001</v>
      </c>
      <c r="AS56" s="4">
        <v>55.6</v>
      </c>
      <c r="AT56" s="9">
        <f t="shared" si="8"/>
        <v>3.5217391304347831</v>
      </c>
      <c r="AU56" s="10">
        <f t="shared" si="9"/>
        <v>6.5869565217391344</v>
      </c>
      <c r="AV56" s="7">
        <f t="shared" si="19"/>
        <v>0</v>
      </c>
      <c r="AX56" s="5" t="s">
        <v>1133</v>
      </c>
      <c r="AY56" s="5">
        <v>1.2</v>
      </c>
      <c r="AZ56" s="5">
        <v>23.59</v>
      </c>
      <c r="BA56" s="5">
        <v>0</v>
      </c>
      <c r="BB56" s="5">
        <v>0.46899999999999997</v>
      </c>
      <c r="BC56" s="5">
        <v>48.2</v>
      </c>
      <c r="BD56" s="5">
        <v>129.1</v>
      </c>
      <c r="BE56" s="5">
        <v>54.8</v>
      </c>
      <c r="BF56" s="9">
        <f t="shared" si="10"/>
        <v>2.347826086956522</v>
      </c>
      <c r="BG56" s="10">
        <f t="shared" si="11"/>
        <v>11.847826086956522</v>
      </c>
      <c r="BH56" s="7">
        <f t="shared" si="12"/>
        <v>0</v>
      </c>
      <c r="BJ56" s="6" t="s">
        <v>1496</v>
      </c>
      <c r="BK56" s="6">
        <v>0.7</v>
      </c>
      <c r="BL56" s="6">
        <v>23.59</v>
      </c>
      <c r="BM56" s="6">
        <v>0</v>
      </c>
      <c r="BN56" s="6">
        <v>0.38900000000000001</v>
      </c>
      <c r="BO56" s="6">
        <v>44.7</v>
      </c>
      <c r="BP56" s="6">
        <v>130.5</v>
      </c>
      <c r="BQ56" s="6">
        <v>54.3</v>
      </c>
      <c r="BR56" s="9">
        <f t="shared" si="13"/>
        <v>1.3695652173913044</v>
      </c>
      <c r="BS56" s="10">
        <f t="shared" si="14"/>
        <v>10.869565217391305</v>
      </c>
      <c r="BT56" s="7">
        <f t="shared" si="15"/>
        <v>0</v>
      </c>
    </row>
    <row r="57" spans="1:73" ht="14.5" x14ac:dyDescent="0.35">
      <c r="B57" t="s">
        <v>35</v>
      </c>
      <c r="C57" s="2">
        <v>9.1</v>
      </c>
      <c r="D57" t="s">
        <v>11</v>
      </c>
      <c r="E57" t="s">
        <v>12</v>
      </c>
      <c r="F57">
        <v>2.6640000000000001</v>
      </c>
      <c r="G57">
        <v>48.2</v>
      </c>
      <c r="H57">
        <v>139.6</v>
      </c>
      <c r="I57">
        <v>57</v>
      </c>
      <c r="J57" s="9">
        <f t="shared" si="2"/>
        <v>17.804347826086957</v>
      </c>
      <c r="K57" s="10">
        <f t="shared" si="3"/>
        <v>13.5</v>
      </c>
      <c r="L57" s="7">
        <f t="shared" si="16"/>
        <v>0</v>
      </c>
      <c r="N57" t="s">
        <v>388</v>
      </c>
      <c r="O57">
        <v>1.4</v>
      </c>
      <c r="P57" t="s">
        <v>11</v>
      </c>
      <c r="Q57" t="s">
        <v>12</v>
      </c>
      <c r="R57">
        <v>0.69799999999999995</v>
      </c>
      <c r="S57">
        <v>48.2</v>
      </c>
      <c r="T57">
        <v>129.5</v>
      </c>
      <c r="U57">
        <v>54.9</v>
      </c>
      <c r="V57" s="9">
        <f t="shared" si="4"/>
        <v>2.7391304347826089</v>
      </c>
      <c r="W57" s="10">
        <f t="shared" si="5"/>
        <v>12.239130434782609</v>
      </c>
      <c r="X57" s="7">
        <f t="shared" si="17"/>
        <v>0</v>
      </c>
      <c r="Z57" s="7" t="s">
        <v>1840</v>
      </c>
      <c r="AA57" s="7">
        <v>6.3</v>
      </c>
      <c r="AB57" s="7">
        <v>23.59</v>
      </c>
      <c r="AC57" s="7">
        <v>0</v>
      </c>
      <c r="AD57" s="7">
        <v>2.819</v>
      </c>
      <c r="AE57" s="7">
        <v>48.2</v>
      </c>
      <c r="AF57" s="7">
        <v>139.19999999999999</v>
      </c>
      <c r="AG57" s="7">
        <v>57</v>
      </c>
      <c r="AH57" s="9">
        <f t="shared" si="6"/>
        <v>12.32608695652174</v>
      </c>
      <c r="AI57" s="10">
        <f t="shared" si="7"/>
        <v>13.5</v>
      </c>
      <c r="AJ57" s="7">
        <f t="shared" si="18"/>
        <v>0</v>
      </c>
      <c r="AL57" s="4" t="s">
        <v>770</v>
      </c>
      <c r="AM57" s="4">
        <v>6.6</v>
      </c>
      <c r="AN57" s="4">
        <v>23.59</v>
      </c>
      <c r="AO57" s="4">
        <v>0</v>
      </c>
      <c r="AP57" s="4">
        <v>3.081</v>
      </c>
      <c r="AQ57" s="4">
        <v>50.3</v>
      </c>
      <c r="AR57" s="4">
        <v>138.9</v>
      </c>
      <c r="AS57" s="4">
        <v>57.2</v>
      </c>
      <c r="AT57" s="9">
        <f t="shared" si="8"/>
        <v>12.913043478260871</v>
      </c>
      <c r="AU57" s="10">
        <f t="shared" si="9"/>
        <v>13.5</v>
      </c>
      <c r="AV57" s="7">
        <f t="shared" si="19"/>
        <v>0</v>
      </c>
      <c r="AX57" s="5" t="s">
        <v>1134</v>
      </c>
      <c r="AY57" s="5">
        <v>12.3</v>
      </c>
      <c r="AZ57" s="5">
        <v>23.59</v>
      </c>
      <c r="BA57" s="5">
        <v>0</v>
      </c>
      <c r="BB57" s="5">
        <v>3.004</v>
      </c>
      <c r="BC57" s="5">
        <v>50.7</v>
      </c>
      <c r="BD57" s="5">
        <v>144.30000000000001</v>
      </c>
      <c r="BE57" s="5">
        <v>57.7</v>
      </c>
      <c r="BF57" s="9">
        <f t="shared" si="10"/>
        <v>24.065217391304351</v>
      </c>
      <c r="BG57" s="10">
        <f t="shared" si="11"/>
        <v>13.5</v>
      </c>
      <c r="BH57" s="7">
        <f t="shared" si="12"/>
        <v>0</v>
      </c>
      <c r="BJ57" s="6" t="s">
        <v>1497</v>
      </c>
      <c r="BK57" s="6">
        <v>2.8</v>
      </c>
      <c r="BL57" s="6">
        <v>23.59</v>
      </c>
      <c r="BM57" s="6">
        <v>0</v>
      </c>
      <c r="BN57" s="6">
        <v>2.7869999999999999</v>
      </c>
      <c r="BO57" s="6">
        <v>48.2</v>
      </c>
      <c r="BP57" s="6">
        <v>146.6</v>
      </c>
      <c r="BQ57" s="6">
        <v>56.6</v>
      </c>
      <c r="BR57" s="9">
        <f t="shared" si="13"/>
        <v>5.4782608695652177</v>
      </c>
      <c r="BS57" s="10">
        <f t="shared" si="14"/>
        <v>12.347826086956523</v>
      </c>
      <c r="BT57" s="7">
        <f t="shared" si="15"/>
        <v>0</v>
      </c>
    </row>
    <row r="58" spans="1:73" ht="14.5" x14ac:dyDescent="0.35">
      <c r="B58" t="s">
        <v>36</v>
      </c>
      <c r="C58" s="2">
        <v>0.7</v>
      </c>
      <c r="D58" t="s">
        <v>11</v>
      </c>
      <c r="E58" t="s">
        <v>12</v>
      </c>
      <c r="F58">
        <v>0.34200000000000003</v>
      </c>
      <c r="G58">
        <v>48.2</v>
      </c>
      <c r="H58">
        <v>131.4</v>
      </c>
      <c r="I58">
        <v>55</v>
      </c>
      <c r="J58" s="9">
        <f t="shared" si="2"/>
        <v>1.3695652173913044</v>
      </c>
      <c r="K58" s="10">
        <f t="shared" si="3"/>
        <v>10.869565217391305</v>
      </c>
      <c r="L58" s="7">
        <f t="shared" si="16"/>
        <v>0</v>
      </c>
      <c r="N58" t="s">
        <v>389</v>
      </c>
      <c r="O58">
        <v>6.9</v>
      </c>
      <c r="P58" t="s">
        <v>11</v>
      </c>
      <c r="Q58" t="s">
        <v>12</v>
      </c>
      <c r="R58">
        <v>2.7130000000000001</v>
      </c>
      <c r="S58">
        <v>49.6</v>
      </c>
      <c r="T58">
        <v>136.4</v>
      </c>
      <c r="U58">
        <v>56.3</v>
      </c>
      <c r="V58" s="9">
        <f t="shared" si="4"/>
        <v>13.500000000000002</v>
      </c>
      <c r="W58" s="10">
        <f t="shared" si="5"/>
        <v>13.5</v>
      </c>
      <c r="X58" s="7">
        <f t="shared" si="17"/>
        <v>0</v>
      </c>
      <c r="Z58" s="7" t="s">
        <v>1841</v>
      </c>
      <c r="AA58" s="7">
        <v>4.8</v>
      </c>
      <c r="AB58" s="7">
        <v>23.59</v>
      </c>
      <c r="AC58" s="7">
        <v>0</v>
      </c>
      <c r="AD58" s="7">
        <v>3.028</v>
      </c>
      <c r="AE58" s="7">
        <v>48.6</v>
      </c>
      <c r="AF58" s="7">
        <v>140.4</v>
      </c>
      <c r="AG58" s="7">
        <v>56.2</v>
      </c>
      <c r="AH58" s="9">
        <f t="shared" si="6"/>
        <v>9.3913043478260878</v>
      </c>
      <c r="AI58" s="10">
        <f t="shared" si="7"/>
        <v>13.5</v>
      </c>
      <c r="AJ58" s="7">
        <f t="shared" si="18"/>
        <v>0</v>
      </c>
      <c r="AL58" s="4" t="s">
        <v>771</v>
      </c>
      <c r="AM58" s="4">
        <v>1.2</v>
      </c>
      <c r="AN58" s="4">
        <v>23.59</v>
      </c>
      <c r="AO58" s="4">
        <v>0</v>
      </c>
      <c r="AP58" s="4">
        <v>0.621</v>
      </c>
      <c r="AQ58" s="4">
        <v>48.2</v>
      </c>
      <c r="AR58" s="4">
        <v>132</v>
      </c>
      <c r="AS58" s="4">
        <v>55</v>
      </c>
      <c r="AT58" s="9">
        <f t="shared" si="8"/>
        <v>2.347826086956522</v>
      </c>
      <c r="AU58" s="10">
        <f t="shared" si="9"/>
        <v>11.847826086956522</v>
      </c>
      <c r="AV58" s="7">
        <f t="shared" si="19"/>
        <v>0</v>
      </c>
      <c r="AX58" s="5" t="s">
        <v>1135</v>
      </c>
      <c r="AY58" s="5">
        <v>0.6</v>
      </c>
      <c r="AZ58" s="5">
        <v>23.59</v>
      </c>
      <c r="BA58" s="5">
        <v>0</v>
      </c>
      <c r="BB58" s="5">
        <v>0.26700000000000002</v>
      </c>
      <c r="BC58" s="5">
        <v>42.9</v>
      </c>
      <c r="BD58" s="5">
        <v>130</v>
      </c>
      <c r="BE58" s="5">
        <v>53.5</v>
      </c>
      <c r="BF58" s="9">
        <f t="shared" si="10"/>
        <v>1.173913043478261</v>
      </c>
      <c r="BG58" s="10">
        <f t="shared" si="11"/>
        <v>10.673913043478262</v>
      </c>
      <c r="BH58" s="7">
        <f t="shared" si="12"/>
        <v>0</v>
      </c>
      <c r="BJ58" s="6" t="s">
        <v>1498</v>
      </c>
      <c r="BK58" s="6">
        <v>5.8</v>
      </c>
      <c r="BL58" s="6">
        <v>23.59</v>
      </c>
      <c r="BM58" s="6">
        <v>0</v>
      </c>
      <c r="BN58" s="6">
        <v>3.335</v>
      </c>
      <c r="BO58" s="6">
        <v>49.7</v>
      </c>
      <c r="BP58" s="6">
        <v>138.6</v>
      </c>
      <c r="BQ58" s="6">
        <v>57.5</v>
      </c>
      <c r="BR58" s="9">
        <f t="shared" si="13"/>
        <v>11.347826086956523</v>
      </c>
      <c r="BS58" s="10">
        <f t="shared" si="14"/>
        <v>13.5</v>
      </c>
      <c r="BT58" s="7">
        <f t="shared" si="15"/>
        <v>0</v>
      </c>
    </row>
    <row r="59" spans="1:73" ht="14.5" x14ac:dyDescent="0.35">
      <c r="B59" t="s">
        <v>37</v>
      </c>
      <c r="C59" s="2">
        <v>1</v>
      </c>
      <c r="D59" t="s">
        <v>11</v>
      </c>
      <c r="E59" t="s">
        <v>12</v>
      </c>
      <c r="F59">
        <v>0.53900000000000003</v>
      </c>
      <c r="G59">
        <v>48.2</v>
      </c>
      <c r="H59">
        <v>135.80000000000001</v>
      </c>
      <c r="I59">
        <v>54.9</v>
      </c>
      <c r="J59" s="9">
        <f t="shared" si="2"/>
        <v>1.956521739130435</v>
      </c>
      <c r="K59" s="10">
        <f t="shared" si="3"/>
        <v>8.8260869565217401</v>
      </c>
      <c r="L59" s="7">
        <f t="shared" si="16"/>
        <v>0</v>
      </c>
      <c r="N59" t="s">
        <v>390</v>
      </c>
      <c r="O59">
        <v>4</v>
      </c>
      <c r="P59" t="s">
        <v>11</v>
      </c>
      <c r="Q59" t="s">
        <v>12</v>
      </c>
      <c r="R59">
        <v>2.8159999999999998</v>
      </c>
      <c r="S59">
        <v>48.2</v>
      </c>
      <c r="T59">
        <v>134.5</v>
      </c>
      <c r="U59">
        <v>55.7</v>
      </c>
      <c r="V59" s="9">
        <f t="shared" si="4"/>
        <v>7.8260869565217401</v>
      </c>
      <c r="W59" s="10">
        <f t="shared" si="5"/>
        <v>13.5</v>
      </c>
      <c r="X59" s="7">
        <f t="shared" si="17"/>
        <v>0</v>
      </c>
      <c r="Z59" s="7" t="s">
        <v>1842</v>
      </c>
      <c r="AA59" s="7">
        <v>2.4</v>
      </c>
      <c r="AB59" s="7">
        <v>23.59</v>
      </c>
      <c r="AC59" s="7">
        <v>0</v>
      </c>
      <c r="AD59" s="7">
        <v>2.5710000000000002</v>
      </c>
      <c r="AE59" s="7">
        <v>48.2</v>
      </c>
      <c r="AF59" s="7">
        <v>142.5</v>
      </c>
      <c r="AG59" s="7">
        <v>55.9</v>
      </c>
      <c r="AH59" s="9">
        <f t="shared" si="6"/>
        <v>4.6956521739130439</v>
      </c>
      <c r="AI59" s="10">
        <f t="shared" si="7"/>
        <v>13.5</v>
      </c>
      <c r="AJ59" s="7">
        <f t="shared" si="18"/>
        <v>0</v>
      </c>
      <c r="AL59" s="4" t="s">
        <v>772</v>
      </c>
      <c r="AM59" s="4">
        <v>5.5</v>
      </c>
      <c r="AN59" s="4">
        <v>23.59</v>
      </c>
      <c r="AO59" s="4">
        <v>0</v>
      </c>
      <c r="AP59" s="4">
        <v>3.899</v>
      </c>
      <c r="AQ59" s="4">
        <v>55.1</v>
      </c>
      <c r="AR59" s="4">
        <v>140.80000000000001</v>
      </c>
      <c r="AS59" s="4">
        <v>58.5</v>
      </c>
      <c r="AT59" s="9">
        <f t="shared" si="8"/>
        <v>10.760869565217392</v>
      </c>
      <c r="AU59" s="10">
        <f t="shared" si="9"/>
        <v>13.5</v>
      </c>
      <c r="AV59" s="7">
        <f t="shared" si="19"/>
        <v>0</v>
      </c>
      <c r="AX59" s="5" t="s">
        <v>1136</v>
      </c>
      <c r="AY59" s="5">
        <v>1.8</v>
      </c>
      <c r="AZ59" s="5">
        <v>23.59</v>
      </c>
      <c r="BA59" s="5">
        <v>0</v>
      </c>
      <c r="BB59" s="5">
        <v>0.99399999999999999</v>
      </c>
      <c r="BC59" s="5">
        <v>48.2</v>
      </c>
      <c r="BD59" s="5">
        <v>135</v>
      </c>
      <c r="BE59" s="5">
        <v>55.9</v>
      </c>
      <c r="BF59" s="9">
        <f t="shared" si="10"/>
        <v>3.5217391304347831</v>
      </c>
      <c r="BG59" s="10">
        <f t="shared" si="11"/>
        <v>10.195652173913045</v>
      </c>
      <c r="BH59" s="7">
        <f t="shared" si="12"/>
        <v>0</v>
      </c>
      <c r="BJ59" s="6" t="s">
        <v>1499</v>
      </c>
      <c r="BK59" s="6">
        <v>1.4</v>
      </c>
      <c r="BL59" s="6">
        <v>23.59</v>
      </c>
      <c r="BM59" s="6">
        <v>0</v>
      </c>
      <c r="BN59" s="6">
        <v>0.92400000000000004</v>
      </c>
      <c r="BO59" s="6">
        <v>48.2</v>
      </c>
      <c r="BP59" s="6">
        <v>134.4</v>
      </c>
      <c r="BQ59" s="6">
        <v>55.1</v>
      </c>
      <c r="BR59" s="9">
        <f t="shared" si="13"/>
        <v>2.7391304347826089</v>
      </c>
      <c r="BS59" s="10">
        <f t="shared" si="14"/>
        <v>12.239130434782609</v>
      </c>
      <c r="BT59" s="7">
        <f t="shared" si="15"/>
        <v>0</v>
      </c>
    </row>
    <row r="60" spans="1:73" ht="14.5" x14ac:dyDescent="0.35">
      <c r="B60" t="s">
        <v>38</v>
      </c>
      <c r="C60" s="2">
        <v>0.7</v>
      </c>
      <c r="D60" t="s">
        <v>11</v>
      </c>
      <c r="E60" t="s">
        <v>12</v>
      </c>
      <c r="F60">
        <v>0.28299999999999997</v>
      </c>
      <c r="G60">
        <v>46.4</v>
      </c>
      <c r="H60">
        <v>133.80000000000001</v>
      </c>
      <c r="I60">
        <v>54.4</v>
      </c>
      <c r="J60" s="9">
        <f t="shared" si="2"/>
        <v>1.3695652173913044</v>
      </c>
      <c r="K60" s="10">
        <f t="shared" si="3"/>
        <v>6.1956521739130448</v>
      </c>
      <c r="L60" s="7">
        <f t="shared" si="16"/>
        <v>0</v>
      </c>
      <c r="N60" t="s">
        <v>391</v>
      </c>
      <c r="O60">
        <v>2.6</v>
      </c>
      <c r="P60" t="s">
        <v>11</v>
      </c>
      <c r="Q60" t="s">
        <v>12</v>
      </c>
      <c r="R60">
        <v>2.7280000000000002</v>
      </c>
      <c r="S60">
        <v>48.2</v>
      </c>
      <c r="T60">
        <v>137.5</v>
      </c>
      <c r="U60">
        <v>56.9</v>
      </c>
      <c r="V60" s="9">
        <f t="shared" si="4"/>
        <v>5.0869565217391308</v>
      </c>
      <c r="W60" s="10">
        <f t="shared" si="5"/>
        <v>13.5</v>
      </c>
      <c r="X60" s="7">
        <f t="shared" si="17"/>
        <v>0</v>
      </c>
      <c r="Z60" s="7" t="s">
        <v>1843</v>
      </c>
      <c r="AA60" s="7">
        <v>5.3</v>
      </c>
      <c r="AB60" s="7">
        <v>23.59</v>
      </c>
      <c r="AC60" s="7">
        <v>0</v>
      </c>
      <c r="AD60" s="7">
        <v>2.694</v>
      </c>
      <c r="AE60" s="7">
        <v>48.2</v>
      </c>
      <c r="AF60" s="7">
        <v>141</v>
      </c>
      <c r="AG60" s="7">
        <v>56.9</v>
      </c>
      <c r="AH60" s="9">
        <f t="shared" si="6"/>
        <v>10.369565217391305</v>
      </c>
      <c r="AI60" s="10">
        <f t="shared" si="7"/>
        <v>13.5</v>
      </c>
      <c r="AJ60" s="7">
        <f t="shared" si="18"/>
        <v>0</v>
      </c>
      <c r="AL60" s="4" t="s">
        <v>773</v>
      </c>
      <c r="AM60" s="4">
        <v>12.1</v>
      </c>
      <c r="AN60" s="4">
        <v>23.59</v>
      </c>
      <c r="AO60" s="4">
        <v>0</v>
      </c>
      <c r="AP60" s="4">
        <v>2.9239999999999999</v>
      </c>
      <c r="AQ60" s="4">
        <v>50.9</v>
      </c>
      <c r="AR60" s="4">
        <v>137.1</v>
      </c>
      <c r="AS60" s="4">
        <v>58.1</v>
      </c>
      <c r="AT60" s="9">
        <f t="shared" si="8"/>
        <v>23.673913043478262</v>
      </c>
      <c r="AU60" s="10">
        <f t="shared" si="9"/>
        <v>13.5</v>
      </c>
      <c r="AV60" s="7">
        <f t="shared" si="19"/>
        <v>0</v>
      </c>
      <c r="AX60" s="5" t="s">
        <v>1137</v>
      </c>
      <c r="AY60" s="5">
        <v>1.5</v>
      </c>
      <c r="AZ60" s="5">
        <v>23.59</v>
      </c>
      <c r="BA60" s="5">
        <v>0</v>
      </c>
      <c r="BB60" s="5">
        <v>0.82499999999999996</v>
      </c>
      <c r="BC60" s="5">
        <v>48.2</v>
      </c>
      <c r="BD60" s="5">
        <v>136</v>
      </c>
      <c r="BE60" s="5">
        <v>55.7</v>
      </c>
      <c r="BF60" s="9">
        <f t="shared" si="10"/>
        <v>2.9347826086956523</v>
      </c>
      <c r="BG60" s="10">
        <f t="shared" si="11"/>
        <v>9.1304347826086971</v>
      </c>
      <c r="BH60" s="7">
        <f t="shared" si="12"/>
        <v>0</v>
      </c>
      <c r="BJ60" s="6" t="s">
        <v>1500</v>
      </c>
      <c r="BK60" s="6">
        <v>2.6</v>
      </c>
      <c r="BL60" s="6">
        <v>23.59</v>
      </c>
      <c r="BM60" s="6">
        <v>0</v>
      </c>
      <c r="BN60" s="6">
        <v>3.129</v>
      </c>
      <c r="BO60" s="6">
        <v>48.2</v>
      </c>
      <c r="BP60" s="6">
        <v>141.1</v>
      </c>
      <c r="BQ60" s="6">
        <v>56.5</v>
      </c>
      <c r="BR60" s="9">
        <f t="shared" si="13"/>
        <v>5.0869565217391308</v>
      </c>
      <c r="BS60" s="10">
        <f t="shared" si="14"/>
        <v>13.326086956521742</v>
      </c>
      <c r="BT60" s="7">
        <f t="shared" si="15"/>
        <v>0</v>
      </c>
    </row>
    <row r="61" spans="1:73" ht="14.5" x14ac:dyDescent="0.35">
      <c r="A61" s="7" t="s">
        <v>2183</v>
      </c>
      <c r="B61" t="s">
        <v>39</v>
      </c>
      <c r="C61" s="2">
        <v>2.4</v>
      </c>
      <c r="D61" t="s">
        <v>11</v>
      </c>
      <c r="E61" t="s">
        <v>12</v>
      </c>
      <c r="F61">
        <v>2.1030000000000002</v>
      </c>
      <c r="G61">
        <v>48.2</v>
      </c>
      <c r="H61">
        <v>140.5</v>
      </c>
      <c r="I61">
        <v>56.3</v>
      </c>
      <c r="J61" s="9">
        <f t="shared" si="2"/>
        <v>4.6956521739130439</v>
      </c>
      <c r="K61" s="10">
        <f t="shared" si="3"/>
        <v>6.8913043478260896</v>
      </c>
      <c r="L61" s="7">
        <f t="shared" si="16"/>
        <v>0</v>
      </c>
      <c r="M61">
        <f>MEDIAN(C34:C64)</f>
        <v>1.7</v>
      </c>
      <c r="N61" t="s">
        <v>392</v>
      </c>
      <c r="O61">
        <v>1.3</v>
      </c>
      <c r="P61" t="s">
        <v>11</v>
      </c>
      <c r="Q61" t="s">
        <v>12</v>
      </c>
      <c r="R61">
        <v>0.93500000000000005</v>
      </c>
      <c r="S61">
        <v>48.2</v>
      </c>
      <c r="T61">
        <v>136</v>
      </c>
      <c r="U61">
        <v>56.4</v>
      </c>
      <c r="V61" s="9">
        <f t="shared" si="4"/>
        <v>2.5434782608695654</v>
      </c>
      <c r="W61" s="10">
        <f t="shared" si="5"/>
        <v>12.043478260869566</v>
      </c>
      <c r="X61" s="7">
        <f t="shared" si="17"/>
        <v>0</v>
      </c>
      <c r="Y61" s="7">
        <f>MEDIAN(O34:O64)</f>
        <v>1.7</v>
      </c>
      <c r="Z61" s="7" t="s">
        <v>1844</v>
      </c>
      <c r="AA61" s="7">
        <v>9.1999999999999993</v>
      </c>
      <c r="AB61" s="7">
        <v>23.59</v>
      </c>
      <c r="AC61" s="7">
        <v>0</v>
      </c>
      <c r="AD61" s="7">
        <v>2.79</v>
      </c>
      <c r="AE61" s="7">
        <v>49.6</v>
      </c>
      <c r="AF61" s="7">
        <v>139.30000000000001</v>
      </c>
      <c r="AG61" s="7">
        <v>56.9</v>
      </c>
      <c r="AH61" s="9">
        <f t="shared" si="6"/>
        <v>18</v>
      </c>
      <c r="AI61" s="10">
        <f t="shared" si="7"/>
        <v>13.5</v>
      </c>
      <c r="AJ61" s="7">
        <f t="shared" si="18"/>
        <v>0</v>
      </c>
      <c r="AK61" s="7">
        <f>MEDIAN(AA34:AA64)</f>
        <v>2.7</v>
      </c>
      <c r="AL61" s="4" t="s">
        <v>774</v>
      </c>
      <c r="AM61" s="4">
        <v>0.7</v>
      </c>
      <c r="AN61" s="4">
        <v>23.59</v>
      </c>
      <c r="AO61" s="4">
        <v>0</v>
      </c>
      <c r="AP61" s="4">
        <v>0.47599999999999998</v>
      </c>
      <c r="AQ61" s="4">
        <v>46.1</v>
      </c>
      <c r="AR61" s="4">
        <v>129.4</v>
      </c>
      <c r="AS61" s="4">
        <v>54.1</v>
      </c>
      <c r="AT61" s="9">
        <f t="shared" si="8"/>
        <v>1.3695652173913044</v>
      </c>
      <c r="AU61" s="10">
        <f t="shared" si="9"/>
        <v>10.869565217391305</v>
      </c>
      <c r="AV61" s="7">
        <f t="shared" si="19"/>
        <v>0</v>
      </c>
      <c r="AW61" s="7">
        <f>MEDIAN(AM34:AM64)</f>
        <v>1.1000000000000001</v>
      </c>
      <c r="AX61" s="5" t="s">
        <v>1138</v>
      </c>
      <c r="AY61" s="5">
        <v>1.2</v>
      </c>
      <c r="AZ61" s="5">
        <v>23.59</v>
      </c>
      <c r="BA61" s="5">
        <v>0</v>
      </c>
      <c r="BB61" s="5">
        <v>0.41399999999999998</v>
      </c>
      <c r="BC61" s="5">
        <v>48.2</v>
      </c>
      <c r="BD61" s="5">
        <v>131.69999999999999</v>
      </c>
      <c r="BE61" s="5">
        <v>55.2</v>
      </c>
      <c r="BF61" s="9">
        <f t="shared" si="10"/>
        <v>2.347826086956522</v>
      </c>
      <c r="BG61" s="10">
        <f t="shared" si="11"/>
        <v>7.4782608695652186</v>
      </c>
      <c r="BH61" s="7">
        <f t="shared" si="12"/>
        <v>0</v>
      </c>
      <c r="BI61" s="7">
        <f>MEDIAN(AY34:AY64)</f>
        <v>1.8</v>
      </c>
      <c r="BJ61" s="6" t="s">
        <v>1501</v>
      </c>
      <c r="BK61" s="6">
        <v>0.3</v>
      </c>
      <c r="BL61" s="6">
        <v>23.59</v>
      </c>
      <c r="BM61" s="6">
        <v>0</v>
      </c>
      <c r="BN61" s="6">
        <v>0.159</v>
      </c>
      <c r="BO61" s="6">
        <v>39.5</v>
      </c>
      <c r="BP61" s="6">
        <v>130.80000000000001</v>
      </c>
      <c r="BQ61" s="6">
        <v>53.4</v>
      </c>
      <c r="BR61" s="9">
        <f t="shared" si="13"/>
        <v>0.58695652173913049</v>
      </c>
      <c r="BS61" s="10">
        <f t="shared" si="14"/>
        <v>9.9130434782608727</v>
      </c>
      <c r="BT61" s="7">
        <f t="shared" si="15"/>
        <v>0</v>
      </c>
      <c r="BU61" s="7">
        <f>MEDIAN(BK34:BK64)</f>
        <v>3.6</v>
      </c>
    </row>
    <row r="62" spans="1:73" ht="14.5" x14ac:dyDescent="0.35">
      <c r="A62" s="7" t="s">
        <v>2182</v>
      </c>
      <c r="B62" t="s">
        <v>40</v>
      </c>
      <c r="C62" s="2">
        <v>13.9</v>
      </c>
      <c r="D62" t="s">
        <v>11</v>
      </c>
      <c r="E62" t="s">
        <v>12</v>
      </c>
      <c r="F62">
        <v>3.0649999999999999</v>
      </c>
      <c r="G62">
        <v>52.1</v>
      </c>
      <c r="H62">
        <v>138.30000000000001</v>
      </c>
      <c r="I62">
        <v>57.1</v>
      </c>
      <c r="J62" s="9">
        <f t="shared" si="2"/>
        <v>27.195652173913047</v>
      </c>
      <c r="K62" s="10">
        <f t="shared" si="3"/>
        <v>13.5</v>
      </c>
      <c r="L62" s="7">
        <f t="shared" si="16"/>
        <v>0</v>
      </c>
      <c r="M62">
        <f>STDEVA(C34:C64)</f>
        <v>3.1488144210265108</v>
      </c>
      <c r="N62" t="s">
        <v>393</v>
      </c>
      <c r="O62">
        <v>8.6999999999999993</v>
      </c>
      <c r="P62" t="s">
        <v>11</v>
      </c>
      <c r="Q62" t="s">
        <v>12</v>
      </c>
      <c r="R62">
        <v>2.2280000000000002</v>
      </c>
      <c r="S62">
        <v>48.2</v>
      </c>
      <c r="T62">
        <v>140</v>
      </c>
      <c r="U62">
        <v>57</v>
      </c>
      <c r="V62" s="9">
        <f t="shared" si="4"/>
        <v>17.021739130434785</v>
      </c>
      <c r="W62" s="10">
        <f t="shared" si="5"/>
        <v>13.5</v>
      </c>
      <c r="X62" s="7">
        <f t="shared" si="17"/>
        <v>0</v>
      </c>
      <c r="Y62" s="7">
        <f>STDEVA(O34:O64)</f>
        <v>3.782551906415982</v>
      </c>
      <c r="Z62" s="7" t="s">
        <v>1845</v>
      </c>
      <c r="AA62" s="7">
        <v>8.5</v>
      </c>
      <c r="AB62" s="7">
        <v>23.59</v>
      </c>
      <c r="AC62" s="7">
        <v>0</v>
      </c>
      <c r="AD62" s="7">
        <v>3.2770000000000001</v>
      </c>
      <c r="AE62" s="7">
        <v>50.9</v>
      </c>
      <c r="AF62" s="7">
        <v>151.1</v>
      </c>
      <c r="AG62" s="7">
        <v>57.1</v>
      </c>
      <c r="AH62" s="9">
        <f t="shared" si="6"/>
        <v>16.630434782608699</v>
      </c>
      <c r="AI62" s="10">
        <f t="shared" si="7"/>
        <v>13.5</v>
      </c>
      <c r="AJ62" s="7">
        <f t="shared" si="18"/>
        <v>0</v>
      </c>
      <c r="AK62" s="7">
        <f>STDEVA(AA34:AA64)</f>
        <v>3.3848365218382246</v>
      </c>
      <c r="AL62" s="4" t="s">
        <v>775</v>
      </c>
      <c r="AM62" s="4">
        <v>1.5</v>
      </c>
      <c r="AN62" s="4">
        <v>23.59</v>
      </c>
      <c r="AO62" s="4">
        <v>0</v>
      </c>
      <c r="AP62" s="4">
        <v>1.5840000000000001</v>
      </c>
      <c r="AQ62" s="4">
        <v>48.2</v>
      </c>
      <c r="AR62" s="4">
        <v>140.30000000000001</v>
      </c>
      <c r="AS62" s="4">
        <v>55.7</v>
      </c>
      <c r="AT62" s="9">
        <f t="shared" si="8"/>
        <v>2.9347826086956523</v>
      </c>
      <c r="AU62" s="10">
        <f t="shared" si="9"/>
        <v>9.804347826086957</v>
      </c>
      <c r="AV62" s="7">
        <f t="shared" si="19"/>
        <v>0</v>
      </c>
      <c r="AW62" s="7">
        <f>STDEVA(AM34:AM64)</f>
        <v>2.5538922434977258</v>
      </c>
      <c r="AX62" s="5" t="s">
        <v>1139</v>
      </c>
      <c r="AY62" s="5">
        <v>0.9</v>
      </c>
      <c r="AZ62" s="5">
        <v>23.59</v>
      </c>
      <c r="BA62" s="5">
        <v>0</v>
      </c>
      <c r="BB62" s="5">
        <v>0.40400000000000003</v>
      </c>
      <c r="BC62" s="5">
        <v>48.2</v>
      </c>
      <c r="BD62" s="5">
        <v>134.69999999999999</v>
      </c>
      <c r="BE62" s="5">
        <v>53.9</v>
      </c>
      <c r="BF62" s="9">
        <f t="shared" si="10"/>
        <v>1.7608695652173916</v>
      </c>
      <c r="BG62" s="10">
        <f t="shared" si="11"/>
        <v>5.2391304347826093</v>
      </c>
      <c r="BH62" s="7">
        <f t="shared" si="12"/>
        <v>0</v>
      </c>
      <c r="BI62" s="7">
        <f>STDEVA(AY34:AY64)</f>
        <v>3.5341650471709958</v>
      </c>
      <c r="BJ62" s="6" t="s">
        <v>1502</v>
      </c>
      <c r="BK62" s="6">
        <v>3.6</v>
      </c>
      <c r="BL62" s="6">
        <v>23.59</v>
      </c>
      <c r="BM62" s="6">
        <v>0</v>
      </c>
      <c r="BN62" s="6">
        <v>2.4620000000000002</v>
      </c>
      <c r="BO62" s="6">
        <v>48.2</v>
      </c>
      <c r="BP62" s="6">
        <v>137</v>
      </c>
      <c r="BQ62" s="6">
        <v>56.3</v>
      </c>
      <c r="BR62" s="9">
        <f t="shared" si="13"/>
        <v>7.0434782608695663</v>
      </c>
      <c r="BS62" s="10">
        <f t="shared" si="14"/>
        <v>12.956521739130437</v>
      </c>
      <c r="BT62" s="7">
        <f t="shared" si="15"/>
        <v>0</v>
      </c>
      <c r="BU62" s="7">
        <f>STDEVA(BK34:BK64)</f>
        <v>4.5219773959953056</v>
      </c>
    </row>
    <row r="63" spans="1:73" ht="14.5" x14ac:dyDescent="0.35">
      <c r="A63" s="7" t="s">
        <v>2181</v>
      </c>
      <c r="B63" t="s">
        <v>41</v>
      </c>
      <c r="C63" s="2">
        <v>3.7</v>
      </c>
      <c r="D63" t="s">
        <v>11</v>
      </c>
      <c r="E63" t="s">
        <v>12</v>
      </c>
      <c r="F63">
        <v>1.7390000000000001</v>
      </c>
      <c r="G63">
        <v>48.2</v>
      </c>
      <c r="H63">
        <v>137.19999999999999</v>
      </c>
      <c r="I63">
        <v>56.1</v>
      </c>
      <c r="J63" s="9">
        <f t="shared" si="2"/>
        <v>7.2391304347826102</v>
      </c>
      <c r="K63" s="10">
        <f t="shared" si="3"/>
        <v>13.5</v>
      </c>
      <c r="L63" s="7">
        <f t="shared" si="16"/>
        <v>0</v>
      </c>
      <c r="M63">
        <f>AVERAGE(C34:C64)</f>
        <v>2.9645161290322584</v>
      </c>
      <c r="N63" t="s">
        <v>394</v>
      </c>
      <c r="O63">
        <v>11</v>
      </c>
      <c r="P63" t="s">
        <v>11</v>
      </c>
      <c r="Q63" t="s">
        <v>12</v>
      </c>
      <c r="R63">
        <v>2.9049999999999998</v>
      </c>
      <c r="S63">
        <v>51</v>
      </c>
      <c r="T63">
        <v>139.4</v>
      </c>
      <c r="U63">
        <v>57</v>
      </c>
      <c r="V63" s="9">
        <f t="shared" si="4"/>
        <v>21.521739130434785</v>
      </c>
      <c r="W63" s="10">
        <f t="shared" si="5"/>
        <v>13.5</v>
      </c>
      <c r="X63" s="7">
        <f t="shared" si="17"/>
        <v>0</v>
      </c>
      <c r="Y63" s="7">
        <f>AVERAGE(O34:O64)</f>
        <v>3.5354838709677421</v>
      </c>
      <c r="Z63" s="7" t="s">
        <v>1846</v>
      </c>
      <c r="AA63" s="7">
        <v>1.6</v>
      </c>
      <c r="AB63" s="7">
        <v>23.59</v>
      </c>
      <c r="AC63" s="7">
        <v>0</v>
      </c>
      <c r="AD63" s="7">
        <v>2.19</v>
      </c>
      <c r="AE63" s="7">
        <v>48.2</v>
      </c>
      <c r="AF63" s="7">
        <v>139.4</v>
      </c>
      <c r="AG63" s="7">
        <v>56.6</v>
      </c>
      <c r="AH63" s="9">
        <f t="shared" si="6"/>
        <v>3.1304347826086962</v>
      </c>
      <c r="AI63" s="10">
        <f t="shared" si="7"/>
        <v>12.630434782608695</v>
      </c>
      <c r="AJ63" s="7">
        <f t="shared" si="18"/>
        <v>0</v>
      </c>
      <c r="AK63" s="7">
        <f>AVERAGE(AA34:AA64)</f>
        <v>4.1387096774193548</v>
      </c>
      <c r="AL63" s="4" t="s">
        <v>776</v>
      </c>
      <c r="AM63" s="4">
        <v>1.8</v>
      </c>
      <c r="AN63" s="4">
        <v>23.59</v>
      </c>
      <c r="AO63" s="4">
        <v>0</v>
      </c>
      <c r="AP63" s="4">
        <v>1.137</v>
      </c>
      <c r="AQ63" s="4">
        <v>48.2</v>
      </c>
      <c r="AR63" s="4">
        <v>137</v>
      </c>
      <c r="AS63" s="4">
        <v>55.7</v>
      </c>
      <c r="AT63" s="9">
        <f t="shared" si="8"/>
        <v>3.5217391304347831</v>
      </c>
      <c r="AU63" s="10">
        <f t="shared" si="9"/>
        <v>9.3260869565217401</v>
      </c>
      <c r="AV63" s="7">
        <f t="shared" si="19"/>
        <v>0</v>
      </c>
      <c r="AW63" s="7">
        <f>AVERAGE(AM34:AM64)</f>
        <v>1.9645161290322581</v>
      </c>
      <c r="AX63" s="5" t="s">
        <v>1140</v>
      </c>
      <c r="AY63" s="5">
        <v>3.5</v>
      </c>
      <c r="AZ63" s="5">
        <v>23.59</v>
      </c>
      <c r="BA63" s="5">
        <v>0</v>
      </c>
      <c r="BB63" s="5">
        <v>1.345</v>
      </c>
      <c r="BC63" s="5">
        <v>48.2</v>
      </c>
      <c r="BD63" s="5">
        <v>138.5</v>
      </c>
      <c r="BE63" s="5">
        <v>56</v>
      </c>
      <c r="BF63" s="9">
        <f t="shared" si="10"/>
        <v>6.8478260869565224</v>
      </c>
      <c r="BG63" s="10">
        <f t="shared" si="11"/>
        <v>8.0869565217391326</v>
      </c>
      <c r="BH63" s="7">
        <f t="shared" si="12"/>
        <v>0</v>
      </c>
      <c r="BI63" s="7">
        <f>AVERAGE(AY34:AY64)</f>
        <v>3.4032258064516125</v>
      </c>
      <c r="BJ63" s="6" t="s">
        <v>1503</v>
      </c>
      <c r="BK63" s="6">
        <v>3.1</v>
      </c>
      <c r="BL63" s="6">
        <v>23.59</v>
      </c>
      <c r="BM63" s="6">
        <v>0</v>
      </c>
      <c r="BN63" s="6">
        <v>2.2469999999999999</v>
      </c>
      <c r="BO63" s="6">
        <v>48.2</v>
      </c>
      <c r="BP63" s="6">
        <v>138.6</v>
      </c>
      <c r="BQ63" s="6">
        <v>56.4</v>
      </c>
      <c r="BR63" s="9">
        <f t="shared" si="13"/>
        <v>6.0652173913043486</v>
      </c>
      <c r="BS63" s="10">
        <f t="shared" si="14"/>
        <v>13.5</v>
      </c>
      <c r="BT63" s="7">
        <f t="shared" si="15"/>
        <v>0</v>
      </c>
      <c r="BU63" s="7">
        <f>AVERAGE(BK34:BK64)</f>
        <v>5.2806451612903222</v>
      </c>
    </row>
    <row r="64" spans="1:73" ht="14.5" x14ac:dyDescent="0.35">
      <c r="A64" s="7" t="s">
        <v>2180</v>
      </c>
      <c r="B64" t="s">
        <v>42</v>
      </c>
      <c r="C64" s="2">
        <v>2.6</v>
      </c>
      <c r="D64" t="s">
        <v>11</v>
      </c>
      <c r="E64" t="s">
        <v>12</v>
      </c>
      <c r="F64">
        <v>2.38</v>
      </c>
      <c r="G64">
        <v>48.2</v>
      </c>
      <c r="H64">
        <v>140.19999999999999</v>
      </c>
      <c r="I64">
        <v>55.6</v>
      </c>
      <c r="J64" s="9">
        <f t="shared" si="2"/>
        <v>5.0869565217391308</v>
      </c>
      <c r="K64" s="10">
        <f t="shared" si="3"/>
        <v>13.5</v>
      </c>
      <c r="L64" s="7">
        <f t="shared" si="16"/>
        <v>0</v>
      </c>
      <c r="M64">
        <f>SUM(C34:C64)</f>
        <v>91.9</v>
      </c>
      <c r="N64" t="s">
        <v>395</v>
      </c>
      <c r="O64">
        <v>1.6</v>
      </c>
      <c r="P64" t="s">
        <v>11</v>
      </c>
      <c r="Q64" t="s">
        <v>12</v>
      </c>
      <c r="R64">
        <v>1.96</v>
      </c>
      <c r="S64">
        <v>48.2</v>
      </c>
      <c r="T64">
        <v>139.6</v>
      </c>
      <c r="U64">
        <v>55.3</v>
      </c>
      <c r="V64" s="9">
        <f t="shared" si="4"/>
        <v>3.1304347826086962</v>
      </c>
      <c r="W64" s="10">
        <f t="shared" si="5"/>
        <v>12.630434782608695</v>
      </c>
      <c r="X64" s="7">
        <f t="shared" si="17"/>
        <v>0</v>
      </c>
      <c r="Y64" s="7">
        <f>SUM(O34:O64)</f>
        <v>109.60000000000001</v>
      </c>
      <c r="Z64" s="7" t="s">
        <v>1847</v>
      </c>
      <c r="AA64" s="7">
        <v>8.4</v>
      </c>
      <c r="AB64" s="7">
        <v>23.59</v>
      </c>
      <c r="AC64" s="7">
        <v>0</v>
      </c>
      <c r="AD64" s="7">
        <v>3.1509999999999998</v>
      </c>
      <c r="AE64" s="7">
        <v>49</v>
      </c>
      <c r="AF64" s="7">
        <v>143.6</v>
      </c>
      <c r="AG64" s="7">
        <v>57.3</v>
      </c>
      <c r="AH64" s="9">
        <f t="shared" si="6"/>
        <v>16.434782608695656</v>
      </c>
      <c r="AI64" s="10">
        <f t="shared" si="7"/>
        <v>13.5</v>
      </c>
      <c r="AJ64" s="7">
        <f t="shared" si="18"/>
        <v>0</v>
      </c>
      <c r="AK64" s="7">
        <f>SUM(AA34:AA64)</f>
        <v>128.30000000000001</v>
      </c>
      <c r="AL64" s="4" t="s">
        <v>777</v>
      </c>
      <c r="AM64" s="4">
        <v>2.2000000000000002</v>
      </c>
      <c r="AN64" s="4">
        <v>23.59</v>
      </c>
      <c r="AO64" s="4">
        <v>0</v>
      </c>
      <c r="AP64" s="4">
        <v>1.159</v>
      </c>
      <c r="AQ64" s="4">
        <v>48.2</v>
      </c>
      <c r="AR64" s="4">
        <v>138</v>
      </c>
      <c r="AS64" s="4">
        <v>56.8</v>
      </c>
      <c r="AT64" s="9">
        <f t="shared" si="8"/>
        <v>4.304347826086957</v>
      </c>
      <c r="AU64" s="10">
        <f t="shared" si="9"/>
        <v>9.6304347826086971</v>
      </c>
      <c r="AV64" s="7">
        <f t="shared" si="19"/>
        <v>0</v>
      </c>
      <c r="AW64" s="7">
        <f>SUM(AM34:AM64)</f>
        <v>60.900000000000006</v>
      </c>
      <c r="AX64" s="5" t="s">
        <v>1141</v>
      </c>
      <c r="AY64" s="5">
        <v>0</v>
      </c>
      <c r="AZ64" s="5">
        <v>23.59</v>
      </c>
      <c r="BA64" s="5">
        <v>0</v>
      </c>
      <c r="BB64" s="5">
        <v>1.0999999999999999E-2</v>
      </c>
      <c r="BC64" s="5">
        <v>21.5</v>
      </c>
      <c r="BD64" s="5">
        <v>128.5</v>
      </c>
      <c r="BE64" s="5">
        <v>55.1</v>
      </c>
      <c r="BF64" s="9">
        <f t="shared" si="10"/>
        <v>0</v>
      </c>
      <c r="BG64" s="10">
        <f t="shared" si="11"/>
        <v>4.0869565217391326</v>
      </c>
      <c r="BH64" s="7">
        <f t="shared" si="12"/>
        <v>0</v>
      </c>
      <c r="BI64" s="7">
        <f>SUM(AY34:AY64)</f>
        <v>105.49999999999999</v>
      </c>
      <c r="BJ64" s="6" t="s">
        <v>1504</v>
      </c>
      <c r="BK64" s="6">
        <v>5.5</v>
      </c>
      <c r="BL64" s="6">
        <v>23.59</v>
      </c>
      <c r="BM64" s="6">
        <v>0</v>
      </c>
      <c r="BN64" s="6">
        <v>3.032</v>
      </c>
      <c r="BO64" s="6">
        <v>48.2</v>
      </c>
      <c r="BP64" s="6">
        <v>139.1</v>
      </c>
      <c r="BQ64" s="6">
        <v>56.7</v>
      </c>
      <c r="BR64" s="9">
        <f t="shared" si="13"/>
        <v>10.760869565217392</v>
      </c>
      <c r="BS64" s="10">
        <f t="shared" si="14"/>
        <v>13.5</v>
      </c>
      <c r="BT64" s="7">
        <f t="shared" si="15"/>
        <v>0</v>
      </c>
      <c r="BU64" s="7">
        <f>SUM(BK34:BK64)</f>
        <v>163.69999999999999</v>
      </c>
    </row>
    <row r="65" spans="2:72" ht="14.5" x14ac:dyDescent="0.35">
      <c r="B65" t="s">
        <v>43</v>
      </c>
      <c r="C65" s="2">
        <v>2.2999999999999998</v>
      </c>
      <c r="D65" t="s">
        <v>11</v>
      </c>
      <c r="E65" t="s">
        <v>12</v>
      </c>
      <c r="F65">
        <v>1.2949999999999999</v>
      </c>
      <c r="G65">
        <v>48.2</v>
      </c>
      <c r="H65">
        <v>139.19999999999999</v>
      </c>
      <c r="I65">
        <v>55.2</v>
      </c>
      <c r="J65" s="9">
        <f t="shared" si="2"/>
        <v>4.5</v>
      </c>
      <c r="K65" s="10">
        <f t="shared" si="3"/>
        <v>13.5</v>
      </c>
      <c r="L65" s="7">
        <f t="shared" si="16"/>
        <v>0</v>
      </c>
      <c r="N65" t="s">
        <v>396</v>
      </c>
      <c r="O65">
        <v>0.7</v>
      </c>
      <c r="P65" t="s">
        <v>11</v>
      </c>
      <c r="Q65" t="s">
        <v>12</v>
      </c>
      <c r="R65">
        <v>0.28699999999999998</v>
      </c>
      <c r="S65">
        <v>46.1</v>
      </c>
      <c r="T65">
        <v>131.5</v>
      </c>
      <c r="U65">
        <v>55</v>
      </c>
      <c r="V65" s="9">
        <f t="shared" si="4"/>
        <v>1.3695652173913044</v>
      </c>
      <c r="W65" s="10">
        <f t="shared" si="5"/>
        <v>10</v>
      </c>
      <c r="X65" s="7">
        <f t="shared" si="17"/>
        <v>0</v>
      </c>
      <c r="Z65" s="7" t="s">
        <v>1848</v>
      </c>
      <c r="AA65" s="7">
        <v>8.5</v>
      </c>
      <c r="AB65" s="7">
        <v>23.59</v>
      </c>
      <c r="AC65" s="7">
        <v>0</v>
      </c>
      <c r="AD65" s="7">
        <v>3.4039999999999999</v>
      </c>
      <c r="AE65" s="7">
        <v>52.4</v>
      </c>
      <c r="AF65" s="7">
        <v>142.1</v>
      </c>
      <c r="AG65" s="7">
        <v>59.1</v>
      </c>
      <c r="AH65" s="9">
        <f t="shared" si="6"/>
        <v>16.630434782608699</v>
      </c>
      <c r="AI65" s="10">
        <f t="shared" si="7"/>
        <v>13.5</v>
      </c>
      <c r="AJ65" s="7">
        <f t="shared" si="18"/>
        <v>0</v>
      </c>
      <c r="AL65" s="4" t="s">
        <v>778</v>
      </c>
      <c r="AM65" s="4">
        <v>8.4</v>
      </c>
      <c r="AN65" s="4">
        <v>23.59</v>
      </c>
      <c r="AO65" s="4">
        <v>0</v>
      </c>
      <c r="AP65" s="4">
        <v>3.105</v>
      </c>
      <c r="AQ65" s="4">
        <v>50.1</v>
      </c>
      <c r="AR65" s="4">
        <v>146.1</v>
      </c>
      <c r="AS65" s="4">
        <v>58.4</v>
      </c>
      <c r="AT65" s="9">
        <f t="shared" si="8"/>
        <v>16.434782608695656</v>
      </c>
      <c r="AU65" s="10">
        <f t="shared" si="9"/>
        <v>13.5</v>
      </c>
      <c r="AV65" s="7">
        <f t="shared" si="19"/>
        <v>0</v>
      </c>
      <c r="AX65" s="5" t="s">
        <v>1142</v>
      </c>
      <c r="AY65" s="5">
        <v>1.9</v>
      </c>
      <c r="AZ65" s="5">
        <v>23.59</v>
      </c>
      <c r="BA65" s="5">
        <v>0</v>
      </c>
      <c r="BB65" s="5">
        <v>0.91500000000000004</v>
      </c>
      <c r="BC65" s="5">
        <v>48.2</v>
      </c>
      <c r="BD65" s="5">
        <v>137.6</v>
      </c>
      <c r="BE65" s="5">
        <v>55.7</v>
      </c>
      <c r="BF65" s="9">
        <f t="shared" si="10"/>
        <v>3.7173913043478266</v>
      </c>
      <c r="BG65" s="10">
        <f t="shared" si="11"/>
        <v>3.8043478260869588</v>
      </c>
      <c r="BH65" s="7">
        <f t="shared" si="12"/>
        <v>0</v>
      </c>
      <c r="BJ65" s="6" t="s">
        <v>1505</v>
      </c>
      <c r="BK65" s="6">
        <v>6.8</v>
      </c>
      <c r="BL65" s="6">
        <v>23.59</v>
      </c>
      <c r="BM65" s="6">
        <v>0</v>
      </c>
      <c r="BN65" s="6">
        <v>3.3919999999999999</v>
      </c>
      <c r="BO65" s="6">
        <v>48.2</v>
      </c>
      <c r="BP65" s="6">
        <v>136.80000000000001</v>
      </c>
      <c r="BQ65" s="6">
        <v>57</v>
      </c>
      <c r="BR65" s="9">
        <f t="shared" si="13"/>
        <v>13.304347826086959</v>
      </c>
      <c r="BS65" s="10">
        <f t="shared" si="14"/>
        <v>13.5</v>
      </c>
      <c r="BT65" s="7">
        <f t="shared" si="15"/>
        <v>0</v>
      </c>
    </row>
    <row r="66" spans="2:72" ht="14.5" x14ac:dyDescent="0.35">
      <c r="B66" t="s">
        <v>44</v>
      </c>
      <c r="C66" s="2">
        <v>0.5</v>
      </c>
      <c r="D66" t="s">
        <v>11</v>
      </c>
      <c r="E66" t="s">
        <v>12</v>
      </c>
      <c r="F66">
        <v>0.23599999999999999</v>
      </c>
      <c r="G66">
        <v>47.2</v>
      </c>
      <c r="H66">
        <v>136.1</v>
      </c>
      <c r="I66">
        <v>54.8</v>
      </c>
      <c r="J66" s="9">
        <f t="shared" si="2"/>
        <v>0.97826086956521752</v>
      </c>
      <c r="K66" s="10">
        <f t="shared" si="3"/>
        <v>10.478260869565217</v>
      </c>
      <c r="L66" s="7">
        <f t="shared" si="16"/>
        <v>0</v>
      </c>
      <c r="N66" t="s">
        <v>397</v>
      </c>
      <c r="O66">
        <v>2.1</v>
      </c>
      <c r="P66" t="s">
        <v>11</v>
      </c>
      <c r="Q66" t="s">
        <v>12</v>
      </c>
      <c r="R66">
        <v>0.85299999999999998</v>
      </c>
      <c r="S66">
        <v>48.2</v>
      </c>
      <c r="T66">
        <v>133.80000000000001</v>
      </c>
      <c r="U66">
        <v>55.2</v>
      </c>
      <c r="V66" s="9">
        <f t="shared" si="4"/>
        <v>4.108695652173914</v>
      </c>
      <c r="W66" s="10">
        <f t="shared" si="5"/>
        <v>10.108695652173914</v>
      </c>
      <c r="X66" s="7">
        <f t="shared" si="17"/>
        <v>0</v>
      </c>
      <c r="Z66" s="7" t="s">
        <v>628</v>
      </c>
      <c r="AA66" s="7">
        <v>0</v>
      </c>
      <c r="AB66" s="7">
        <v>23.59</v>
      </c>
      <c r="AC66" s="7">
        <v>0</v>
      </c>
      <c r="AD66" s="7">
        <v>0</v>
      </c>
      <c r="AE66" s="7">
        <v>21.8</v>
      </c>
      <c r="AF66" s="7">
        <v>43.9</v>
      </c>
      <c r="AG66" s="7">
        <v>53.5</v>
      </c>
      <c r="AH66" s="9">
        <f t="shared" si="6"/>
        <v>0</v>
      </c>
      <c r="AI66" s="10">
        <f t="shared" si="7"/>
        <v>9.5</v>
      </c>
      <c r="AJ66" s="7">
        <f t="shared" si="18"/>
        <v>0</v>
      </c>
      <c r="AL66" s="4" t="s">
        <v>779</v>
      </c>
      <c r="AM66" s="4">
        <v>12.5</v>
      </c>
      <c r="AN66" s="4">
        <v>23.59</v>
      </c>
      <c r="AO66" s="4">
        <v>0</v>
      </c>
      <c r="AP66" s="4">
        <v>2.8660000000000001</v>
      </c>
      <c r="AQ66" s="4">
        <v>51.9</v>
      </c>
      <c r="AR66" s="4">
        <v>141.4</v>
      </c>
      <c r="AS66" s="4">
        <v>58.1</v>
      </c>
      <c r="AT66" s="9">
        <f t="shared" si="8"/>
        <v>24.456521739130437</v>
      </c>
      <c r="AU66" s="10">
        <f t="shared" si="9"/>
        <v>13.5</v>
      </c>
      <c r="AV66" s="7">
        <f t="shared" si="19"/>
        <v>0</v>
      </c>
      <c r="AX66" s="5" t="s">
        <v>1143</v>
      </c>
      <c r="AY66" s="5">
        <v>1.3</v>
      </c>
      <c r="AZ66" s="5">
        <v>23.59</v>
      </c>
      <c r="BA66" s="5">
        <v>0</v>
      </c>
      <c r="BB66" s="5">
        <v>0.49399999999999999</v>
      </c>
      <c r="BC66" s="5">
        <v>48.2</v>
      </c>
      <c r="BD66" s="5">
        <v>131.9</v>
      </c>
      <c r="BE66" s="5">
        <v>54.3</v>
      </c>
      <c r="BF66" s="9">
        <f t="shared" si="10"/>
        <v>2.5434782608695654</v>
      </c>
      <c r="BG66" s="10">
        <f t="shared" si="11"/>
        <v>2.3478260869565242</v>
      </c>
      <c r="BH66" s="7">
        <f t="shared" si="12"/>
        <v>1</v>
      </c>
      <c r="BJ66" s="6" t="s">
        <v>1506</v>
      </c>
      <c r="BK66" s="6">
        <v>5.9</v>
      </c>
      <c r="BL66" s="6">
        <v>23.59</v>
      </c>
      <c r="BM66" s="6">
        <v>0</v>
      </c>
      <c r="BN66" s="6">
        <v>3.5190000000000001</v>
      </c>
      <c r="BO66" s="6">
        <v>49.2</v>
      </c>
      <c r="BP66" s="6">
        <v>140</v>
      </c>
      <c r="BQ66" s="6">
        <v>57.3</v>
      </c>
      <c r="BR66" s="9">
        <f t="shared" si="13"/>
        <v>11.543478260869568</v>
      </c>
      <c r="BS66" s="10">
        <f t="shared" si="14"/>
        <v>13.5</v>
      </c>
      <c r="BT66" s="7">
        <f t="shared" si="15"/>
        <v>0</v>
      </c>
    </row>
    <row r="67" spans="2:72" ht="14.5" x14ac:dyDescent="0.35">
      <c r="B67" t="s">
        <v>45</v>
      </c>
      <c r="C67" s="2">
        <v>0.9</v>
      </c>
      <c r="D67" t="s">
        <v>11</v>
      </c>
      <c r="E67" t="s">
        <v>12</v>
      </c>
      <c r="F67">
        <v>0.38300000000000001</v>
      </c>
      <c r="G67">
        <v>47.3</v>
      </c>
      <c r="H67">
        <v>131.80000000000001</v>
      </c>
      <c r="I67">
        <v>54.6</v>
      </c>
      <c r="J67" s="9">
        <f t="shared" si="2"/>
        <v>1.7608695652173916</v>
      </c>
      <c r="K67" s="10">
        <f t="shared" si="3"/>
        <v>8.2391304347826093</v>
      </c>
      <c r="L67" s="7">
        <f t="shared" si="16"/>
        <v>0</v>
      </c>
      <c r="N67" t="s">
        <v>398</v>
      </c>
      <c r="O67">
        <v>1.5</v>
      </c>
      <c r="P67" t="s">
        <v>11</v>
      </c>
      <c r="Q67" t="s">
        <v>12</v>
      </c>
      <c r="R67">
        <v>1.1839999999999999</v>
      </c>
      <c r="S67">
        <v>48.2</v>
      </c>
      <c r="T67">
        <v>136.1</v>
      </c>
      <c r="U67">
        <v>55</v>
      </c>
      <c r="V67" s="9">
        <f t="shared" si="4"/>
        <v>2.9347826086956523</v>
      </c>
      <c r="W67" s="10">
        <f t="shared" si="5"/>
        <v>9.0434782608695663</v>
      </c>
      <c r="X67" s="7">
        <f t="shared" si="17"/>
        <v>0</v>
      </c>
      <c r="Z67" s="7" t="s">
        <v>1849</v>
      </c>
      <c r="AA67" s="7">
        <v>3.3</v>
      </c>
      <c r="AB67" s="7">
        <v>23.59</v>
      </c>
      <c r="AC67" s="7">
        <v>0</v>
      </c>
      <c r="AD67" s="7">
        <v>2.4089999999999998</v>
      </c>
      <c r="AE67" s="7">
        <v>48.2</v>
      </c>
      <c r="AF67" s="7">
        <v>136.4</v>
      </c>
      <c r="AG67" s="7">
        <v>56.7</v>
      </c>
      <c r="AH67" s="9">
        <f t="shared" si="6"/>
        <v>6.4565217391304355</v>
      </c>
      <c r="AI67" s="10">
        <f t="shared" si="7"/>
        <v>11.956521739130435</v>
      </c>
      <c r="AJ67" s="7">
        <f t="shared" si="18"/>
        <v>0</v>
      </c>
      <c r="AL67" s="4" t="s">
        <v>780</v>
      </c>
      <c r="AM67" s="4">
        <v>5.9</v>
      </c>
      <c r="AN67" s="4">
        <v>23.59</v>
      </c>
      <c r="AO67" s="4">
        <v>0</v>
      </c>
      <c r="AP67" s="4">
        <v>2.5680000000000001</v>
      </c>
      <c r="AQ67" s="4">
        <v>48.3</v>
      </c>
      <c r="AR67" s="4">
        <v>140.6</v>
      </c>
      <c r="AS67" s="4">
        <v>57.3</v>
      </c>
      <c r="AT67" s="9">
        <f t="shared" si="8"/>
        <v>11.543478260869568</v>
      </c>
      <c r="AU67" s="10">
        <f t="shared" si="9"/>
        <v>13.5</v>
      </c>
      <c r="AV67" s="7">
        <f t="shared" si="19"/>
        <v>0</v>
      </c>
      <c r="AX67" s="5" t="s">
        <v>1144</v>
      </c>
      <c r="AY67" s="5">
        <v>7.7</v>
      </c>
      <c r="AZ67" s="5">
        <v>23.59</v>
      </c>
      <c r="BA67" s="5">
        <v>0</v>
      </c>
      <c r="BB67" s="5">
        <v>3.512</v>
      </c>
      <c r="BC67" s="5">
        <v>55</v>
      </c>
      <c r="BD67" s="5">
        <v>141.30000000000001</v>
      </c>
      <c r="BE67" s="5">
        <v>57.3</v>
      </c>
      <c r="BF67" s="9">
        <f t="shared" si="10"/>
        <v>15.065217391304349</v>
      </c>
      <c r="BG67" s="10">
        <f t="shared" si="11"/>
        <v>23.413043478260875</v>
      </c>
      <c r="BH67" s="7">
        <f t="shared" si="12"/>
        <v>0</v>
      </c>
      <c r="BJ67" s="6" t="s">
        <v>1507</v>
      </c>
      <c r="BK67" s="6">
        <v>1.2</v>
      </c>
      <c r="BL67" s="6">
        <v>23.59</v>
      </c>
      <c r="BM67" s="6">
        <v>0</v>
      </c>
      <c r="BN67" s="6">
        <v>0.55300000000000005</v>
      </c>
      <c r="BO67" s="6">
        <v>48.2</v>
      </c>
      <c r="BP67" s="6">
        <v>128.4</v>
      </c>
      <c r="BQ67" s="6">
        <v>55</v>
      </c>
      <c r="BR67" s="9">
        <f t="shared" si="13"/>
        <v>2.347826086956522</v>
      </c>
      <c r="BS67" s="10">
        <f t="shared" si="14"/>
        <v>11.847826086956522</v>
      </c>
      <c r="BT67" s="7">
        <f t="shared" si="15"/>
        <v>0</v>
      </c>
    </row>
    <row r="68" spans="2:72" ht="14.5" x14ac:dyDescent="0.35">
      <c r="B68" t="s">
        <v>46</v>
      </c>
      <c r="C68" s="2">
        <v>3.1</v>
      </c>
      <c r="D68" t="s">
        <v>11</v>
      </c>
      <c r="E68" t="s">
        <v>12</v>
      </c>
      <c r="F68">
        <v>2.984</v>
      </c>
      <c r="G68">
        <v>49.4</v>
      </c>
      <c r="H68">
        <v>142.30000000000001</v>
      </c>
      <c r="I68">
        <v>55.8</v>
      </c>
      <c r="J68" s="9">
        <f t="shared" si="2"/>
        <v>6.0652173913043486</v>
      </c>
      <c r="K68" s="10">
        <f t="shared" si="3"/>
        <v>10.304347826086957</v>
      </c>
      <c r="L68" s="7">
        <f t="shared" si="16"/>
        <v>0</v>
      </c>
      <c r="N68" t="s">
        <v>399</v>
      </c>
      <c r="O68">
        <v>2.1</v>
      </c>
      <c r="P68" t="s">
        <v>11</v>
      </c>
      <c r="Q68" t="s">
        <v>12</v>
      </c>
      <c r="R68">
        <v>1.5289999999999999</v>
      </c>
      <c r="S68">
        <v>48.2</v>
      </c>
      <c r="T68">
        <v>136.9</v>
      </c>
      <c r="U68">
        <v>55.2</v>
      </c>
      <c r="V68" s="9">
        <f t="shared" si="4"/>
        <v>4.108695652173914</v>
      </c>
      <c r="W68" s="10">
        <f t="shared" si="5"/>
        <v>9.1521739130434803</v>
      </c>
      <c r="X68" s="7">
        <f t="shared" si="17"/>
        <v>0</v>
      </c>
      <c r="Z68" s="7" t="s">
        <v>1850</v>
      </c>
      <c r="AA68" s="7">
        <v>1.9</v>
      </c>
      <c r="AB68" s="7">
        <v>23.59</v>
      </c>
      <c r="AC68" s="7">
        <v>0</v>
      </c>
      <c r="AD68" s="7">
        <v>2.3809999999999998</v>
      </c>
      <c r="AE68" s="7">
        <v>48.2</v>
      </c>
      <c r="AF68" s="7">
        <v>135.6</v>
      </c>
      <c r="AG68" s="7">
        <v>56.3</v>
      </c>
      <c r="AH68" s="9">
        <f t="shared" si="6"/>
        <v>3.7173913043478266</v>
      </c>
      <c r="AI68" s="10">
        <f t="shared" si="7"/>
        <v>11.673913043478262</v>
      </c>
      <c r="AJ68" s="7">
        <f t="shared" si="18"/>
        <v>0</v>
      </c>
      <c r="AL68" s="4" t="s">
        <v>781</v>
      </c>
      <c r="AM68" s="4">
        <v>1.7</v>
      </c>
      <c r="AN68" s="4">
        <v>23.59</v>
      </c>
      <c r="AO68" s="4">
        <v>0</v>
      </c>
      <c r="AP68" s="4">
        <v>0.61299999999999999</v>
      </c>
      <c r="AQ68" s="4">
        <v>48.2</v>
      </c>
      <c r="AR68" s="4">
        <v>134.30000000000001</v>
      </c>
      <c r="AS68" s="4">
        <v>55.5</v>
      </c>
      <c r="AT68" s="9">
        <f t="shared" si="8"/>
        <v>3.3260869565217397</v>
      </c>
      <c r="AU68" s="10">
        <f t="shared" si="9"/>
        <v>12.826086956521738</v>
      </c>
      <c r="AV68" s="7">
        <f t="shared" si="19"/>
        <v>0</v>
      </c>
      <c r="AX68" s="5" t="s">
        <v>1145</v>
      </c>
      <c r="AY68" s="5">
        <v>2.1</v>
      </c>
      <c r="AZ68" s="5">
        <v>23.59</v>
      </c>
      <c r="BA68" s="5">
        <v>0</v>
      </c>
      <c r="BB68" s="5">
        <v>1.0209999999999999</v>
      </c>
      <c r="BC68" s="5">
        <v>48.2</v>
      </c>
      <c r="BD68" s="5">
        <v>135</v>
      </c>
      <c r="BE68" s="5">
        <v>55.2</v>
      </c>
      <c r="BF68" s="9">
        <f t="shared" si="10"/>
        <v>4.108695652173914</v>
      </c>
      <c r="BG68" s="10">
        <f t="shared" si="11"/>
        <v>13.5</v>
      </c>
      <c r="BH68" s="7">
        <f t="shared" si="12"/>
        <v>0</v>
      </c>
      <c r="BJ68" s="6" t="s">
        <v>1508</v>
      </c>
      <c r="BK68" s="6">
        <v>8.1999999999999993</v>
      </c>
      <c r="BL68" s="6">
        <v>23.59</v>
      </c>
      <c r="BM68" s="6">
        <v>0</v>
      </c>
      <c r="BN68" s="6">
        <v>2.8620000000000001</v>
      </c>
      <c r="BO68" s="6">
        <v>48.3</v>
      </c>
      <c r="BP68" s="6">
        <v>139.19999999999999</v>
      </c>
      <c r="BQ68" s="6">
        <v>56.5</v>
      </c>
      <c r="BR68" s="9">
        <f t="shared" si="13"/>
        <v>16.043478260869566</v>
      </c>
      <c r="BS68" s="10">
        <f t="shared" si="14"/>
        <v>13.5</v>
      </c>
      <c r="BT68" s="7">
        <f t="shared" si="15"/>
        <v>0</v>
      </c>
    </row>
    <row r="69" spans="2:72" ht="14.5" x14ac:dyDescent="0.35">
      <c r="B69" t="s">
        <v>47</v>
      </c>
      <c r="C69" s="2">
        <v>0.3</v>
      </c>
      <c r="D69" t="s">
        <v>11</v>
      </c>
      <c r="E69" t="s">
        <v>12</v>
      </c>
      <c r="F69">
        <v>0.193</v>
      </c>
      <c r="G69">
        <v>45.9</v>
      </c>
      <c r="H69">
        <v>128</v>
      </c>
      <c r="I69">
        <v>53.7</v>
      </c>
      <c r="J69" s="9">
        <f t="shared" si="2"/>
        <v>0.58695652173913049</v>
      </c>
      <c r="K69" s="10">
        <f t="shared" si="3"/>
        <v>6.8913043478260878</v>
      </c>
      <c r="L69" s="7">
        <f t="shared" si="16"/>
        <v>0</v>
      </c>
      <c r="N69" t="s">
        <v>400</v>
      </c>
      <c r="O69">
        <v>3.5</v>
      </c>
      <c r="P69" t="s">
        <v>11</v>
      </c>
      <c r="Q69" t="s">
        <v>12</v>
      </c>
      <c r="R69">
        <v>2.673</v>
      </c>
      <c r="S69">
        <v>48.2</v>
      </c>
      <c r="T69">
        <v>142.1</v>
      </c>
      <c r="U69">
        <v>56.9</v>
      </c>
      <c r="V69" s="9">
        <f t="shared" si="4"/>
        <v>6.8478260869565224</v>
      </c>
      <c r="W69" s="10">
        <f t="shared" si="5"/>
        <v>12.000000000000004</v>
      </c>
      <c r="X69" s="7">
        <f t="shared" si="17"/>
        <v>0</v>
      </c>
      <c r="Z69" s="7" t="s">
        <v>1851</v>
      </c>
      <c r="AA69" s="7">
        <v>0.6</v>
      </c>
      <c r="AB69" s="7">
        <v>23.59</v>
      </c>
      <c r="AC69" s="7">
        <v>0</v>
      </c>
      <c r="AD69" s="7">
        <v>0.27800000000000002</v>
      </c>
      <c r="AE69" s="7">
        <v>47.2</v>
      </c>
      <c r="AF69" s="7">
        <v>128.9</v>
      </c>
      <c r="AG69" s="7">
        <v>55.8</v>
      </c>
      <c r="AH69" s="9">
        <f t="shared" si="6"/>
        <v>1.173913043478261</v>
      </c>
      <c r="AI69" s="10">
        <f t="shared" si="7"/>
        <v>8.8478260869565233</v>
      </c>
      <c r="AJ69" s="7">
        <f t="shared" si="18"/>
        <v>0</v>
      </c>
      <c r="AL69" s="4" t="s">
        <v>782</v>
      </c>
      <c r="AM69" s="4">
        <v>0.5</v>
      </c>
      <c r="AN69" s="4">
        <v>23.59</v>
      </c>
      <c r="AO69" s="4">
        <v>0</v>
      </c>
      <c r="AP69" s="4">
        <v>0.24099999999999999</v>
      </c>
      <c r="AQ69" s="4">
        <v>47.2</v>
      </c>
      <c r="AR69" s="4">
        <v>127.1</v>
      </c>
      <c r="AS69" s="4">
        <v>53.9</v>
      </c>
      <c r="AT69" s="9">
        <f t="shared" si="8"/>
        <v>0.97826086956521752</v>
      </c>
      <c r="AU69" s="10">
        <f t="shared" si="9"/>
        <v>9.8043478260869552</v>
      </c>
      <c r="AV69" s="7">
        <f t="shared" si="19"/>
        <v>0</v>
      </c>
      <c r="AX69" s="5" t="s">
        <v>1146</v>
      </c>
      <c r="AY69" s="5">
        <v>4.7</v>
      </c>
      <c r="AZ69" s="5">
        <v>23.59</v>
      </c>
      <c r="BA69" s="5">
        <v>0</v>
      </c>
      <c r="BB69" s="5">
        <v>2.0139999999999998</v>
      </c>
      <c r="BC69" s="5">
        <v>48.2</v>
      </c>
      <c r="BD69" s="5">
        <v>134.69999999999999</v>
      </c>
      <c r="BE69" s="5">
        <v>55.5</v>
      </c>
      <c r="BF69" s="9">
        <f t="shared" si="10"/>
        <v>9.1956521739130448</v>
      </c>
      <c r="BG69" s="10">
        <f t="shared" si="11"/>
        <v>13.5</v>
      </c>
      <c r="BH69" s="7">
        <f t="shared" si="12"/>
        <v>0</v>
      </c>
      <c r="BJ69" s="6" t="s">
        <v>1509</v>
      </c>
      <c r="BK69" s="6">
        <v>13.5</v>
      </c>
      <c r="BL69" s="6">
        <v>23.59</v>
      </c>
      <c r="BM69" s="6">
        <v>0</v>
      </c>
      <c r="BN69" s="6">
        <v>3.5390000000000001</v>
      </c>
      <c r="BO69" s="6">
        <v>55.4</v>
      </c>
      <c r="BP69" s="6">
        <v>142.1</v>
      </c>
      <c r="BQ69" s="6">
        <v>57.9</v>
      </c>
      <c r="BR69" s="9">
        <f t="shared" si="13"/>
        <v>26.413043478260875</v>
      </c>
      <c r="BS69" s="10">
        <f t="shared" si="14"/>
        <v>13.5</v>
      </c>
      <c r="BT69" s="7">
        <f t="shared" si="15"/>
        <v>0</v>
      </c>
    </row>
    <row r="70" spans="2:72" ht="14.5" x14ac:dyDescent="0.35">
      <c r="B70" t="s">
        <v>48</v>
      </c>
      <c r="C70" s="2">
        <v>1</v>
      </c>
      <c r="D70" t="s">
        <v>11</v>
      </c>
      <c r="E70" t="s">
        <v>12</v>
      </c>
      <c r="F70">
        <v>0.56499999999999995</v>
      </c>
      <c r="G70">
        <v>48.2</v>
      </c>
      <c r="H70">
        <v>133.5</v>
      </c>
      <c r="I70">
        <v>54.3</v>
      </c>
      <c r="J70" s="9">
        <f t="shared" si="2"/>
        <v>1.956521739130435</v>
      </c>
      <c r="K70" s="10">
        <f t="shared" si="3"/>
        <v>4.8478260869565233</v>
      </c>
      <c r="L70" s="7">
        <f t="shared" si="16"/>
        <v>0</v>
      </c>
      <c r="N70" t="s">
        <v>401</v>
      </c>
      <c r="O70">
        <v>11</v>
      </c>
      <c r="P70" t="s">
        <v>11</v>
      </c>
      <c r="Q70" t="s">
        <v>12</v>
      </c>
      <c r="R70">
        <v>3.1619999999999999</v>
      </c>
      <c r="S70">
        <v>53.6</v>
      </c>
      <c r="T70">
        <v>143.4</v>
      </c>
      <c r="U70">
        <v>56.9</v>
      </c>
      <c r="V70" s="9">
        <f t="shared" si="4"/>
        <v>21.521739130434785</v>
      </c>
      <c r="W70" s="10">
        <f t="shared" si="5"/>
        <v>13.5</v>
      </c>
      <c r="X70" s="7">
        <f t="shared" si="17"/>
        <v>0</v>
      </c>
      <c r="Z70" s="7" t="s">
        <v>1852</v>
      </c>
      <c r="AA70" s="7">
        <v>11</v>
      </c>
      <c r="AB70" s="7">
        <v>23.59</v>
      </c>
      <c r="AC70" s="7">
        <v>0</v>
      </c>
      <c r="AD70" s="7">
        <v>2.9119999999999999</v>
      </c>
      <c r="AE70" s="7">
        <v>50.1</v>
      </c>
      <c r="AF70" s="7">
        <v>135.19999999999999</v>
      </c>
      <c r="AG70" s="7">
        <v>58.3</v>
      </c>
      <c r="AH70" s="9">
        <f t="shared" si="6"/>
        <v>21.521739130434785</v>
      </c>
      <c r="AI70" s="10">
        <f t="shared" si="7"/>
        <v>13.5</v>
      </c>
      <c r="AJ70" s="7">
        <f t="shared" si="18"/>
        <v>0</v>
      </c>
      <c r="AL70" s="4" t="s">
        <v>783</v>
      </c>
      <c r="AM70" s="4">
        <v>2.6</v>
      </c>
      <c r="AN70" s="4">
        <v>23.59</v>
      </c>
      <c r="AO70" s="4">
        <v>0</v>
      </c>
      <c r="AP70" s="4">
        <v>1.9450000000000001</v>
      </c>
      <c r="AQ70" s="4">
        <v>48.2</v>
      </c>
      <c r="AR70" s="4">
        <v>138</v>
      </c>
      <c r="AS70" s="4">
        <v>56.5</v>
      </c>
      <c r="AT70" s="9">
        <f t="shared" si="8"/>
        <v>5.0869565217391308</v>
      </c>
      <c r="AU70" s="10">
        <f t="shared" si="9"/>
        <v>10.891304347826086</v>
      </c>
      <c r="AV70" s="7">
        <f t="shared" si="19"/>
        <v>0</v>
      </c>
      <c r="AX70" s="5" t="s">
        <v>1147</v>
      </c>
      <c r="AY70" s="5">
        <v>10.3</v>
      </c>
      <c r="AZ70" s="5">
        <v>23.59</v>
      </c>
      <c r="BA70" s="5">
        <v>0</v>
      </c>
      <c r="BB70" s="5">
        <v>3.0449999999999999</v>
      </c>
      <c r="BC70" s="5">
        <v>51.8</v>
      </c>
      <c r="BD70" s="5">
        <v>141.4</v>
      </c>
      <c r="BE70" s="5">
        <v>57.4</v>
      </c>
      <c r="BF70" s="9">
        <f t="shared" si="10"/>
        <v>20.152173913043484</v>
      </c>
      <c r="BG70" s="10">
        <f t="shared" si="11"/>
        <v>13.5</v>
      </c>
      <c r="BH70" s="7">
        <f t="shared" si="12"/>
        <v>0</v>
      </c>
      <c r="BJ70" s="6" t="s">
        <v>1510</v>
      </c>
      <c r="BK70" s="6">
        <v>6.8</v>
      </c>
      <c r="BL70" s="6">
        <v>23.59</v>
      </c>
      <c r="BM70" s="6">
        <v>0</v>
      </c>
      <c r="BN70" s="6">
        <v>4.4370000000000003</v>
      </c>
      <c r="BO70" s="6">
        <v>55.4</v>
      </c>
      <c r="BP70" s="6">
        <v>140.6</v>
      </c>
      <c r="BQ70" s="6">
        <v>57.2</v>
      </c>
      <c r="BR70" s="9">
        <f t="shared" si="13"/>
        <v>13.304347826086959</v>
      </c>
      <c r="BS70" s="10">
        <f t="shared" si="14"/>
        <v>13.5</v>
      </c>
      <c r="BT70" s="7">
        <f t="shared" si="15"/>
        <v>0</v>
      </c>
    </row>
    <row r="71" spans="2:72" ht="14.5" x14ac:dyDescent="0.35">
      <c r="B71" t="s">
        <v>49</v>
      </c>
      <c r="C71" s="2">
        <v>2</v>
      </c>
      <c r="D71" t="s">
        <v>11</v>
      </c>
      <c r="E71" t="s">
        <v>12</v>
      </c>
      <c r="F71">
        <v>0.58399999999999996</v>
      </c>
      <c r="G71">
        <v>48.2</v>
      </c>
      <c r="H71">
        <v>131.5</v>
      </c>
      <c r="I71">
        <v>55.9</v>
      </c>
      <c r="J71" s="9">
        <f t="shared" si="2"/>
        <v>3.9130434782608701</v>
      </c>
      <c r="K71" s="10">
        <f t="shared" si="3"/>
        <v>4.7608695652173942</v>
      </c>
      <c r="L71" s="7">
        <f t="shared" si="16"/>
        <v>0</v>
      </c>
      <c r="N71" t="s">
        <v>402</v>
      </c>
      <c r="O71">
        <v>1.8</v>
      </c>
      <c r="P71" t="s">
        <v>11</v>
      </c>
      <c r="Q71" t="s">
        <v>12</v>
      </c>
      <c r="R71">
        <v>0.67300000000000004</v>
      </c>
      <c r="S71">
        <v>48.2</v>
      </c>
      <c r="T71">
        <v>132.5</v>
      </c>
      <c r="U71">
        <v>55.9</v>
      </c>
      <c r="V71" s="9">
        <f t="shared" si="4"/>
        <v>3.5217391304347831</v>
      </c>
      <c r="W71" s="10">
        <f t="shared" si="5"/>
        <v>13.021739130434781</v>
      </c>
      <c r="X71" s="7">
        <f t="shared" si="17"/>
        <v>0</v>
      </c>
      <c r="Z71" s="7" t="s">
        <v>1853</v>
      </c>
      <c r="AA71" s="7">
        <v>9.1</v>
      </c>
      <c r="AB71" s="7">
        <v>23.59</v>
      </c>
      <c r="AC71" s="7">
        <v>0</v>
      </c>
      <c r="AD71" s="7">
        <v>3.2930000000000001</v>
      </c>
      <c r="AE71" s="7">
        <v>49</v>
      </c>
      <c r="AF71" s="7">
        <v>136.6</v>
      </c>
      <c r="AG71" s="7">
        <v>58.1</v>
      </c>
      <c r="AH71" s="9">
        <f t="shared" si="6"/>
        <v>17.804347826086957</v>
      </c>
      <c r="AI71" s="10">
        <f t="shared" si="7"/>
        <v>13.5</v>
      </c>
      <c r="AJ71" s="7">
        <f t="shared" si="18"/>
        <v>0</v>
      </c>
      <c r="AL71" s="4" t="s">
        <v>784</v>
      </c>
      <c r="AM71" s="4">
        <v>0.8</v>
      </c>
      <c r="AN71" s="4">
        <v>23.59</v>
      </c>
      <c r="AO71" s="4">
        <v>0</v>
      </c>
      <c r="AP71" s="4">
        <v>0.314</v>
      </c>
      <c r="AQ71" s="4">
        <v>47.5</v>
      </c>
      <c r="AR71" s="4">
        <v>125.8</v>
      </c>
      <c r="AS71" s="4">
        <v>54.2</v>
      </c>
      <c r="AT71" s="9">
        <f t="shared" si="8"/>
        <v>1.5652173913043481</v>
      </c>
      <c r="AU71" s="10">
        <f t="shared" si="9"/>
        <v>8.4565217391304337</v>
      </c>
      <c r="AV71" s="7">
        <f t="shared" si="19"/>
        <v>0</v>
      </c>
      <c r="AX71" s="5" t="s">
        <v>1148</v>
      </c>
      <c r="AY71" s="5">
        <v>12.8</v>
      </c>
      <c r="AZ71" s="5">
        <v>23.59</v>
      </c>
      <c r="BA71" s="5">
        <v>0</v>
      </c>
      <c r="BB71" s="5">
        <v>3.0569999999999999</v>
      </c>
      <c r="BC71" s="5">
        <v>52.2</v>
      </c>
      <c r="BD71" s="5">
        <v>140.9</v>
      </c>
      <c r="BE71" s="5">
        <v>57.7</v>
      </c>
      <c r="BF71" s="9">
        <f t="shared" si="10"/>
        <v>25.04347826086957</v>
      </c>
      <c r="BG71" s="10">
        <f t="shared" si="11"/>
        <v>13.5</v>
      </c>
      <c r="BH71" s="7">
        <f t="shared" si="12"/>
        <v>0</v>
      </c>
      <c r="BJ71" s="6" t="s">
        <v>1511</v>
      </c>
      <c r="BK71" s="6">
        <v>9.8000000000000007</v>
      </c>
      <c r="BL71" s="6">
        <v>23.59</v>
      </c>
      <c r="BM71" s="6">
        <v>0</v>
      </c>
      <c r="BN71" s="6">
        <v>4.1829999999999998</v>
      </c>
      <c r="BO71" s="6">
        <v>58.7</v>
      </c>
      <c r="BP71" s="6">
        <v>139.19999999999999</v>
      </c>
      <c r="BQ71" s="6">
        <v>57.9</v>
      </c>
      <c r="BR71" s="9">
        <f t="shared" si="13"/>
        <v>19.173913043478265</v>
      </c>
      <c r="BS71" s="10">
        <f t="shared" si="14"/>
        <v>13.5</v>
      </c>
      <c r="BT71" s="7">
        <f t="shared" si="15"/>
        <v>0</v>
      </c>
    </row>
    <row r="72" spans="2:72" ht="14.5" x14ac:dyDescent="0.35">
      <c r="B72" t="s">
        <v>50</v>
      </c>
      <c r="C72" s="2">
        <v>9.5</v>
      </c>
      <c r="D72" t="s">
        <v>11</v>
      </c>
      <c r="E72" t="s">
        <v>12</v>
      </c>
      <c r="F72">
        <v>3.0870000000000002</v>
      </c>
      <c r="G72">
        <v>51.9</v>
      </c>
      <c r="H72">
        <v>139.19999999999999</v>
      </c>
      <c r="I72">
        <v>57.1</v>
      </c>
      <c r="J72" s="9">
        <f t="shared" si="2"/>
        <v>18.586956521739133</v>
      </c>
      <c r="K72" s="10">
        <f t="shared" si="3"/>
        <v>13.5</v>
      </c>
      <c r="L72" s="7">
        <f t="shared" si="16"/>
        <v>0</v>
      </c>
      <c r="N72" t="s">
        <v>403</v>
      </c>
      <c r="O72">
        <v>8.1</v>
      </c>
      <c r="P72" t="s">
        <v>11</v>
      </c>
      <c r="Q72" t="s">
        <v>12</v>
      </c>
      <c r="R72">
        <v>4.1189999999999998</v>
      </c>
      <c r="S72">
        <v>55</v>
      </c>
      <c r="T72">
        <v>140.1</v>
      </c>
      <c r="U72">
        <v>57.2</v>
      </c>
      <c r="V72" s="9">
        <f t="shared" si="4"/>
        <v>15.847826086956523</v>
      </c>
      <c r="W72" s="10">
        <f t="shared" si="5"/>
        <v>13.5</v>
      </c>
      <c r="X72" s="7">
        <f t="shared" si="17"/>
        <v>0</v>
      </c>
      <c r="Z72" s="7" t="s">
        <v>1854</v>
      </c>
      <c r="AA72" s="7">
        <v>12.3</v>
      </c>
      <c r="AB72" s="7">
        <v>23.59</v>
      </c>
      <c r="AC72" s="7">
        <v>0</v>
      </c>
      <c r="AD72" s="7">
        <v>2.8610000000000002</v>
      </c>
      <c r="AE72" s="7">
        <v>53.6</v>
      </c>
      <c r="AF72" s="7">
        <v>136.30000000000001</v>
      </c>
      <c r="AG72" s="7">
        <v>57.8</v>
      </c>
      <c r="AH72" s="9">
        <f t="shared" si="6"/>
        <v>24.065217391304351</v>
      </c>
      <c r="AI72" s="10">
        <f t="shared" si="7"/>
        <v>13.5</v>
      </c>
      <c r="AJ72" s="7">
        <f t="shared" si="18"/>
        <v>0</v>
      </c>
      <c r="AL72" s="4" t="s">
        <v>785</v>
      </c>
      <c r="AM72" s="4">
        <v>1.4</v>
      </c>
      <c r="AN72" s="4">
        <v>23.59</v>
      </c>
      <c r="AO72" s="4">
        <v>0</v>
      </c>
      <c r="AP72" s="4">
        <v>0.56399999999999995</v>
      </c>
      <c r="AQ72" s="4">
        <v>48.2</v>
      </c>
      <c r="AR72" s="4">
        <v>130.80000000000001</v>
      </c>
      <c r="AS72" s="4">
        <v>55.6</v>
      </c>
      <c r="AT72" s="9">
        <f t="shared" si="8"/>
        <v>2.7391304347826089</v>
      </c>
      <c r="AU72" s="10">
        <f t="shared" si="9"/>
        <v>7.195652173913043</v>
      </c>
      <c r="AV72" s="7">
        <f t="shared" si="19"/>
        <v>0</v>
      </c>
      <c r="AX72" s="5" t="s">
        <v>1149</v>
      </c>
      <c r="AY72" s="5">
        <v>1.2</v>
      </c>
      <c r="AZ72" s="5">
        <v>23.59</v>
      </c>
      <c r="BA72" s="5">
        <v>0</v>
      </c>
      <c r="BB72" s="5">
        <v>1.857</v>
      </c>
      <c r="BC72" s="5">
        <v>48.2</v>
      </c>
      <c r="BD72" s="5">
        <v>134.80000000000001</v>
      </c>
      <c r="BE72" s="5">
        <v>55.9</v>
      </c>
      <c r="BF72" s="9">
        <f t="shared" si="10"/>
        <v>2.347826086956522</v>
      </c>
      <c r="BG72" s="10">
        <f t="shared" si="11"/>
        <v>11.847826086956522</v>
      </c>
      <c r="BH72" s="7">
        <f t="shared" si="12"/>
        <v>0</v>
      </c>
      <c r="BJ72" s="6" t="s">
        <v>1512</v>
      </c>
      <c r="BK72" s="6">
        <v>8.1</v>
      </c>
      <c r="BL72" s="6">
        <v>23.59</v>
      </c>
      <c r="BM72" s="6">
        <v>0</v>
      </c>
      <c r="BN72" s="6">
        <v>3.3570000000000002</v>
      </c>
      <c r="BO72" s="6">
        <v>50.4</v>
      </c>
      <c r="BP72" s="6">
        <v>138.9</v>
      </c>
      <c r="BQ72" s="6">
        <v>57.1</v>
      </c>
      <c r="BR72" s="9">
        <f t="shared" si="13"/>
        <v>15.847826086956523</v>
      </c>
      <c r="BS72" s="10">
        <f t="shared" si="14"/>
        <v>13.5</v>
      </c>
      <c r="BT72" s="7">
        <f t="shared" si="15"/>
        <v>0</v>
      </c>
    </row>
    <row r="73" spans="2:72" ht="14.5" x14ac:dyDescent="0.35">
      <c r="B73" t="s">
        <v>51</v>
      </c>
      <c r="C73" s="2">
        <v>1.1000000000000001</v>
      </c>
      <c r="D73" t="s">
        <v>11</v>
      </c>
      <c r="E73" t="s">
        <v>12</v>
      </c>
      <c r="F73">
        <v>0.44700000000000001</v>
      </c>
      <c r="G73">
        <v>48.2</v>
      </c>
      <c r="H73">
        <v>129.30000000000001</v>
      </c>
      <c r="I73">
        <v>54.8</v>
      </c>
      <c r="J73" s="9">
        <f t="shared" si="2"/>
        <v>2.1521739130434785</v>
      </c>
      <c r="K73" s="10">
        <f t="shared" si="3"/>
        <v>11.652173913043478</v>
      </c>
      <c r="L73" s="7">
        <f t="shared" si="16"/>
        <v>0</v>
      </c>
      <c r="N73" t="s">
        <v>404</v>
      </c>
      <c r="O73">
        <v>12.4</v>
      </c>
      <c r="P73" t="s">
        <v>11</v>
      </c>
      <c r="Q73" t="s">
        <v>12</v>
      </c>
      <c r="R73">
        <v>3.3860000000000001</v>
      </c>
      <c r="S73">
        <v>53.4</v>
      </c>
      <c r="T73">
        <v>139.4</v>
      </c>
      <c r="U73">
        <v>57</v>
      </c>
      <c r="V73" s="9">
        <f t="shared" si="4"/>
        <v>24.260869565217394</v>
      </c>
      <c r="W73" s="10">
        <f t="shared" si="5"/>
        <v>13.5</v>
      </c>
      <c r="X73" s="7">
        <f t="shared" si="17"/>
        <v>0</v>
      </c>
      <c r="Z73" s="7" t="s">
        <v>1855</v>
      </c>
      <c r="AA73" s="7">
        <v>3.6</v>
      </c>
      <c r="AB73" s="7">
        <v>23.59</v>
      </c>
      <c r="AC73" s="7">
        <v>0</v>
      </c>
      <c r="AD73" s="7">
        <v>1.482</v>
      </c>
      <c r="AE73" s="7">
        <v>48.2</v>
      </c>
      <c r="AF73" s="7">
        <v>134.5</v>
      </c>
      <c r="AG73" s="7">
        <v>56.3</v>
      </c>
      <c r="AH73" s="9">
        <f t="shared" si="6"/>
        <v>7.0434782608695663</v>
      </c>
      <c r="AI73" s="10">
        <f t="shared" si="7"/>
        <v>13.5</v>
      </c>
      <c r="AJ73" s="7">
        <f t="shared" si="18"/>
        <v>0</v>
      </c>
      <c r="AL73" s="4" t="s">
        <v>786</v>
      </c>
      <c r="AM73" s="4">
        <v>0.4</v>
      </c>
      <c r="AN73" s="4">
        <v>23.59</v>
      </c>
      <c r="AO73" s="4">
        <v>0</v>
      </c>
      <c r="AP73" s="4">
        <v>0.214</v>
      </c>
      <c r="AQ73" s="4">
        <v>45</v>
      </c>
      <c r="AR73" s="4">
        <v>128.69999999999999</v>
      </c>
      <c r="AS73" s="4">
        <v>55</v>
      </c>
      <c r="AT73" s="9">
        <f t="shared" si="8"/>
        <v>0.78260869565217406</v>
      </c>
      <c r="AU73" s="10">
        <f t="shared" si="9"/>
        <v>3.9782608695652169</v>
      </c>
      <c r="AV73" s="7">
        <f t="shared" si="19"/>
        <v>0</v>
      </c>
      <c r="AX73" s="5" t="s">
        <v>1150</v>
      </c>
      <c r="AY73" s="5">
        <v>1.1000000000000001</v>
      </c>
      <c r="AZ73" s="5">
        <v>23.59</v>
      </c>
      <c r="BA73" s="5">
        <v>0</v>
      </c>
      <c r="BB73" s="5">
        <v>0.48899999999999999</v>
      </c>
      <c r="BC73" s="5">
        <v>48.2</v>
      </c>
      <c r="BD73" s="5">
        <v>130.6</v>
      </c>
      <c r="BE73" s="5">
        <v>54.6</v>
      </c>
      <c r="BF73" s="9">
        <f t="shared" si="10"/>
        <v>2.1521739130434785</v>
      </c>
      <c r="BG73" s="10">
        <f t="shared" si="11"/>
        <v>10</v>
      </c>
      <c r="BH73" s="7">
        <f t="shared" si="12"/>
        <v>0</v>
      </c>
      <c r="BJ73" s="6" t="s">
        <v>1513</v>
      </c>
      <c r="BK73" s="6">
        <v>6</v>
      </c>
      <c r="BL73" s="6">
        <v>23.59</v>
      </c>
      <c r="BM73" s="6">
        <v>0</v>
      </c>
      <c r="BN73" s="6">
        <v>3.2250000000000001</v>
      </c>
      <c r="BO73" s="6">
        <v>48.2</v>
      </c>
      <c r="BP73" s="6">
        <v>136.19999999999999</v>
      </c>
      <c r="BQ73" s="6">
        <v>56.9</v>
      </c>
      <c r="BR73" s="9">
        <f t="shared" si="13"/>
        <v>11.739130434782609</v>
      </c>
      <c r="BS73" s="10">
        <f t="shared" si="14"/>
        <v>13.5</v>
      </c>
      <c r="BT73" s="7">
        <f t="shared" si="15"/>
        <v>0</v>
      </c>
    </row>
    <row r="74" spans="2:72" ht="14.5" x14ac:dyDescent="0.35">
      <c r="B74" t="s">
        <v>52</v>
      </c>
      <c r="C74" s="2">
        <v>4.2</v>
      </c>
      <c r="D74" t="s">
        <v>11</v>
      </c>
      <c r="E74" t="s">
        <v>12</v>
      </c>
      <c r="F74">
        <v>3.26</v>
      </c>
      <c r="G74">
        <v>48.3</v>
      </c>
      <c r="H74">
        <v>138.19999999999999</v>
      </c>
      <c r="I74">
        <v>56.3</v>
      </c>
      <c r="J74" s="9">
        <f t="shared" si="2"/>
        <v>8.2173913043478279</v>
      </c>
      <c r="K74" s="10">
        <f t="shared" si="3"/>
        <v>13.5</v>
      </c>
      <c r="L74" s="7">
        <f t="shared" si="16"/>
        <v>0</v>
      </c>
      <c r="N74" t="s">
        <v>405</v>
      </c>
      <c r="O74">
        <v>10.1</v>
      </c>
      <c r="P74" t="s">
        <v>11</v>
      </c>
      <c r="Q74" t="s">
        <v>12</v>
      </c>
      <c r="R74">
        <v>3.78</v>
      </c>
      <c r="S74">
        <v>57.1</v>
      </c>
      <c r="T74">
        <v>141.69999999999999</v>
      </c>
      <c r="U74">
        <v>56.8</v>
      </c>
      <c r="V74" s="9">
        <f t="shared" si="4"/>
        <v>19.760869565217394</v>
      </c>
      <c r="W74" s="10">
        <f t="shared" si="5"/>
        <v>13.5</v>
      </c>
      <c r="X74" s="7">
        <f t="shared" si="17"/>
        <v>0</v>
      </c>
      <c r="Z74" s="7" t="s">
        <v>1856</v>
      </c>
      <c r="AA74" s="7">
        <v>0.8</v>
      </c>
      <c r="AB74" s="7">
        <v>23.59</v>
      </c>
      <c r="AC74" s="7">
        <v>0</v>
      </c>
      <c r="AD74" s="7">
        <v>0.36099999999999999</v>
      </c>
      <c r="AE74" s="7">
        <v>48.2</v>
      </c>
      <c r="AF74" s="7">
        <v>126.2</v>
      </c>
      <c r="AG74" s="7">
        <v>54.8</v>
      </c>
      <c r="AH74" s="9">
        <f t="shared" si="6"/>
        <v>1.5652173913043481</v>
      </c>
      <c r="AI74" s="10">
        <f t="shared" si="7"/>
        <v>11.065217391304348</v>
      </c>
      <c r="AJ74" s="7">
        <f t="shared" si="18"/>
        <v>0</v>
      </c>
      <c r="AL74" s="4" t="s">
        <v>787</v>
      </c>
      <c r="AM74" s="4">
        <v>0</v>
      </c>
      <c r="AN74" s="4">
        <v>23.59</v>
      </c>
      <c r="AO74" s="4">
        <v>0</v>
      </c>
      <c r="AP74" s="4">
        <v>7.0999999999999994E-2</v>
      </c>
      <c r="AQ74" s="4">
        <v>34.799999999999997</v>
      </c>
      <c r="AR74" s="4">
        <v>135</v>
      </c>
      <c r="AS74" s="4">
        <v>54.6</v>
      </c>
      <c r="AT74" s="9">
        <f t="shared" si="8"/>
        <v>0</v>
      </c>
      <c r="AU74" s="10">
        <f t="shared" si="9"/>
        <v>-2.1739130434783149E-2</v>
      </c>
      <c r="AV74" s="7">
        <f t="shared" si="19"/>
        <v>1</v>
      </c>
      <c r="AX74" s="5" t="s">
        <v>1151</v>
      </c>
      <c r="AY74" s="5">
        <v>4.5999999999999996</v>
      </c>
      <c r="AZ74" s="5">
        <v>23.59</v>
      </c>
      <c r="BA74" s="5">
        <v>0</v>
      </c>
      <c r="BB74" s="5">
        <v>3.3969999999999998</v>
      </c>
      <c r="BC74" s="5">
        <v>51.3</v>
      </c>
      <c r="BD74" s="5">
        <v>138.30000000000001</v>
      </c>
      <c r="BE74" s="5">
        <v>56.7</v>
      </c>
      <c r="BF74" s="9">
        <f t="shared" si="10"/>
        <v>9</v>
      </c>
      <c r="BG74" s="10">
        <f t="shared" si="11"/>
        <v>13.5</v>
      </c>
      <c r="BH74" s="7">
        <f t="shared" si="12"/>
        <v>0</v>
      </c>
      <c r="BJ74" s="6" t="s">
        <v>1514</v>
      </c>
      <c r="BK74" s="6">
        <v>12.4</v>
      </c>
      <c r="BL74" s="6">
        <v>23.59</v>
      </c>
      <c r="BM74" s="6">
        <v>0</v>
      </c>
      <c r="BN74" s="6">
        <v>3.887</v>
      </c>
      <c r="BO74" s="6">
        <v>58</v>
      </c>
      <c r="BP74" s="6">
        <v>146.6</v>
      </c>
      <c r="BQ74" s="6">
        <v>57.7</v>
      </c>
      <c r="BR74" s="9">
        <f t="shared" si="13"/>
        <v>24.260869565217394</v>
      </c>
      <c r="BS74" s="10">
        <f t="shared" si="14"/>
        <v>13.5</v>
      </c>
      <c r="BT74" s="7">
        <f t="shared" si="15"/>
        <v>0</v>
      </c>
    </row>
    <row r="75" spans="2:72" ht="14.5" x14ac:dyDescent="0.35">
      <c r="B75" t="s">
        <v>53</v>
      </c>
      <c r="C75" s="2">
        <v>0.5</v>
      </c>
      <c r="D75" t="s">
        <v>11</v>
      </c>
      <c r="E75" t="s">
        <v>12</v>
      </c>
      <c r="F75">
        <v>0.34200000000000003</v>
      </c>
      <c r="G75">
        <v>46.4</v>
      </c>
      <c r="H75">
        <v>133.69999999999999</v>
      </c>
      <c r="I75">
        <v>55</v>
      </c>
      <c r="J75" s="9">
        <f t="shared" si="2"/>
        <v>0.97826086956521752</v>
      </c>
      <c r="K75" s="10">
        <f t="shared" si="3"/>
        <v>10.478260869565217</v>
      </c>
      <c r="L75" s="7">
        <f t="shared" si="16"/>
        <v>0</v>
      </c>
      <c r="N75" t="s">
        <v>406</v>
      </c>
      <c r="O75">
        <v>5.6</v>
      </c>
      <c r="P75" t="s">
        <v>11</v>
      </c>
      <c r="Q75" t="s">
        <v>12</v>
      </c>
      <c r="R75">
        <v>3.64</v>
      </c>
      <c r="S75">
        <v>54</v>
      </c>
      <c r="T75">
        <v>140.19999999999999</v>
      </c>
      <c r="U75">
        <v>55.7</v>
      </c>
      <c r="V75" s="9">
        <f t="shared" si="4"/>
        <v>10.956521739130435</v>
      </c>
      <c r="W75" s="10">
        <f t="shared" si="5"/>
        <v>13.5</v>
      </c>
      <c r="X75" s="7">
        <f t="shared" si="17"/>
        <v>0</v>
      </c>
      <c r="Z75" s="7" t="s">
        <v>1857</v>
      </c>
      <c r="AA75" s="7">
        <v>8.1</v>
      </c>
      <c r="AB75" s="7">
        <v>23.59</v>
      </c>
      <c r="AC75" s="7">
        <v>0</v>
      </c>
      <c r="AD75" s="7">
        <v>2.7639999999999998</v>
      </c>
      <c r="AE75" s="7">
        <v>48.2</v>
      </c>
      <c r="AF75" s="7">
        <v>139.69999999999999</v>
      </c>
      <c r="AG75" s="7">
        <v>57.8</v>
      </c>
      <c r="AH75" s="9">
        <f t="shared" si="6"/>
        <v>15.847826086956523</v>
      </c>
      <c r="AI75" s="10">
        <f t="shared" si="7"/>
        <v>13.5</v>
      </c>
      <c r="AJ75" s="7">
        <f t="shared" si="18"/>
        <v>0</v>
      </c>
      <c r="AL75" s="4" t="s">
        <v>788</v>
      </c>
      <c r="AM75" s="4">
        <v>0.6</v>
      </c>
      <c r="AN75" s="4">
        <v>23.59</v>
      </c>
      <c r="AO75" s="4">
        <v>0</v>
      </c>
      <c r="AP75" s="4">
        <v>0.315</v>
      </c>
      <c r="AQ75" s="4">
        <v>47.6</v>
      </c>
      <c r="AR75" s="4">
        <v>130.1</v>
      </c>
      <c r="AS75" s="4">
        <v>54.3</v>
      </c>
      <c r="AT75" s="9">
        <f t="shared" si="8"/>
        <v>1.173913043478261</v>
      </c>
      <c r="AU75" s="10">
        <f t="shared" si="9"/>
        <v>7.1521739130434785</v>
      </c>
      <c r="AV75" s="7">
        <f t="shared" si="19"/>
        <v>0</v>
      </c>
      <c r="AX75" s="5" t="s">
        <v>1152</v>
      </c>
      <c r="AY75" s="5">
        <v>9.1</v>
      </c>
      <c r="AZ75" s="5">
        <v>23.59</v>
      </c>
      <c r="BA75" s="5">
        <v>0</v>
      </c>
      <c r="BB75" s="5">
        <v>3.3780000000000001</v>
      </c>
      <c r="BC75" s="5">
        <v>54.8</v>
      </c>
      <c r="BD75" s="5">
        <v>142.4</v>
      </c>
      <c r="BE75" s="5">
        <v>56.5</v>
      </c>
      <c r="BF75" s="9">
        <f t="shared" si="10"/>
        <v>17.804347826086957</v>
      </c>
      <c r="BG75" s="10">
        <f t="shared" si="11"/>
        <v>13.5</v>
      </c>
      <c r="BH75" s="7">
        <f t="shared" si="12"/>
        <v>0</v>
      </c>
      <c r="BJ75" s="6" t="s">
        <v>1515</v>
      </c>
      <c r="BK75" s="6">
        <v>5.3</v>
      </c>
      <c r="BL75" s="6">
        <v>23.59</v>
      </c>
      <c r="BM75" s="6">
        <v>0</v>
      </c>
      <c r="BN75" s="6">
        <v>4.2880000000000003</v>
      </c>
      <c r="BO75" s="6">
        <v>49.5</v>
      </c>
      <c r="BP75" s="6">
        <v>137.1</v>
      </c>
      <c r="BQ75" s="6">
        <v>56.6</v>
      </c>
      <c r="BR75" s="9">
        <f t="shared" si="13"/>
        <v>10.369565217391305</v>
      </c>
      <c r="BS75" s="10">
        <f t="shared" si="14"/>
        <v>13.5</v>
      </c>
      <c r="BT75" s="7">
        <f t="shared" si="15"/>
        <v>0</v>
      </c>
    </row>
    <row r="76" spans="2:72" ht="14.5" x14ac:dyDescent="0.35">
      <c r="B76" t="s">
        <v>54</v>
      </c>
      <c r="C76" s="2">
        <v>0.9</v>
      </c>
      <c r="D76" t="s">
        <v>11</v>
      </c>
      <c r="E76" t="s">
        <v>12</v>
      </c>
      <c r="F76">
        <v>0.41699999999999998</v>
      </c>
      <c r="G76">
        <v>48.2</v>
      </c>
      <c r="H76">
        <v>130</v>
      </c>
      <c r="I76">
        <v>54.8</v>
      </c>
      <c r="J76" s="9">
        <f t="shared" si="2"/>
        <v>1.7608695652173916</v>
      </c>
      <c r="K76" s="10">
        <f t="shared" si="3"/>
        <v>8.2391304347826093</v>
      </c>
      <c r="L76" s="7">
        <f t="shared" si="16"/>
        <v>0</v>
      </c>
      <c r="N76" t="s">
        <v>407</v>
      </c>
      <c r="O76">
        <v>7.7</v>
      </c>
      <c r="P76" t="s">
        <v>11</v>
      </c>
      <c r="Q76" t="s">
        <v>12</v>
      </c>
      <c r="R76">
        <v>3.7669999999999999</v>
      </c>
      <c r="S76">
        <v>53.4</v>
      </c>
      <c r="T76">
        <v>137.6</v>
      </c>
      <c r="U76">
        <v>56.1</v>
      </c>
      <c r="V76" s="9">
        <f t="shared" si="4"/>
        <v>15.065217391304349</v>
      </c>
      <c r="W76" s="10">
        <f t="shared" si="5"/>
        <v>13.5</v>
      </c>
      <c r="X76" s="7">
        <f t="shared" si="17"/>
        <v>0</v>
      </c>
      <c r="Z76" s="7" t="s">
        <v>1858</v>
      </c>
      <c r="AA76" s="7">
        <v>4.5</v>
      </c>
      <c r="AB76" s="7">
        <v>23.59</v>
      </c>
      <c r="AC76" s="7">
        <v>0</v>
      </c>
      <c r="AD76" s="7">
        <v>1.601</v>
      </c>
      <c r="AE76" s="7">
        <v>48.2</v>
      </c>
      <c r="AF76" s="7">
        <v>135.5</v>
      </c>
      <c r="AG76" s="7">
        <v>56.2</v>
      </c>
      <c r="AH76" s="9">
        <f t="shared" si="6"/>
        <v>8.804347826086957</v>
      </c>
      <c r="AI76" s="10">
        <f t="shared" si="7"/>
        <v>13.5</v>
      </c>
      <c r="AJ76" s="7">
        <f t="shared" si="18"/>
        <v>0</v>
      </c>
      <c r="AL76" s="4" t="s">
        <v>789</v>
      </c>
      <c r="AM76" s="4">
        <v>1.8</v>
      </c>
      <c r="AN76" s="4">
        <v>23.59</v>
      </c>
      <c r="AO76" s="4">
        <v>0</v>
      </c>
      <c r="AP76" s="4">
        <v>1.681</v>
      </c>
      <c r="AQ76" s="4">
        <v>48.2</v>
      </c>
      <c r="AR76" s="4">
        <v>137.80000000000001</v>
      </c>
      <c r="AS76" s="4">
        <v>56.3</v>
      </c>
      <c r="AT76" s="9">
        <f t="shared" si="8"/>
        <v>3.5217391304347831</v>
      </c>
      <c r="AU76" s="10">
        <f t="shared" si="9"/>
        <v>6.6739130434782616</v>
      </c>
      <c r="AV76" s="7">
        <f t="shared" si="19"/>
        <v>0</v>
      </c>
      <c r="AX76" s="5" t="s">
        <v>1153</v>
      </c>
      <c r="AY76" s="5">
        <v>9.8000000000000007</v>
      </c>
      <c r="AZ76" s="5">
        <v>23.59</v>
      </c>
      <c r="BA76" s="5">
        <v>0</v>
      </c>
      <c r="BB76" s="5">
        <v>3.1629999999999998</v>
      </c>
      <c r="BC76" s="5">
        <v>54.5</v>
      </c>
      <c r="BD76" s="5">
        <v>137.4</v>
      </c>
      <c r="BE76" s="5">
        <v>57.3</v>
      </c>
      <c r="BF76" s="9">
        <f t="shared" si="10"/>
        <v>19.173913043478265</v>
      </c>
      <c r="BG76" s="10">
        <f t="shared" si="11"/>
        <v>13.5</v>
      </c>
      <c r="BH76" s="7">
        <f t="shared" si="12"/>
        <v>0</v>
      </c>
      <c r="BJ76" s="6" t="s">
        <v>1516</v>
      </c>
      <c r="BK76" s="6">
        <v>7.3</v>
      </c>
      <c r="BL76" s="6">
        <v>23.59</v>
      </c>
      <c r="BM76" s="6">
        <v>0</v>
      </c>
      <c r="BN76" s="6">
        <v>3.101</v>
      </c>
      <c r="BO76" s="6">
        <v>50</v>
      </c>
      <c r="BP76" s="6">
        <v>137.6</v>
      </c>
      <c r="BQ76" s="6">
        <v>56.7</v>
      </c>
      <c r="BR76" s="9">
        <f t="shared" si="13"/>
        <v>14.282608695652176</v>
      </c>
      <c r="BS76" s="10">
        <f t="shared" si="14"/>
        <v>13.5</v>
      </c>
      <c r="BT76" s="7">
        <f t="shared" si="15"/>
        <v>0</v>
      </c>
    </row>
    <row r="77" spans="2:72" ht="14.5" x14ac:dyDescent="0.35">
      <c r="B77" t="s">
        <v>55</v>
      </c>
      <c r="C77" s="2">
        <v>2.6</v>
      </c>
      <c r="D77" t="s">
        <v>11</v>
      </c>
      <c r="E77" t="s">
        <v>12</v>
      </c>
      <c r="F77">
        <v>3.7490000000000001</v>
      </c>
      <c r="G77">
        <v>48.6</v>
      </c>
      <c r="H77">
        <v>138.1</v>
      </c>
      <c r="I77">
        <v>55.8</v>
      </c>
      <c r="J77" s="9">
        <f t="shared" si="2"/>
        <v>5.0869565217391308</v>
      </c>
      <c r="K77" s="10">
        <f t="shared" si="3"/>
        <v>9.3260869565217401</v>
      </c>
      <c r="L77" s="7">
        <f t="shared" si="16"/>
        <v>0</v>
      </c>
      <c r="N77" t="s">
        <v>408</v>
      </c>
      <c r="O77">
        <v>8</v>
      </c>
      <c r="P77" t="s">
        <v>11</v>
      </c>
      <c r="Q77" t="s">
        <v>12</v>
      </c>
      <c r="R77">
        <v>2.94</v>
      </c>
      <c r="S77">
        <v>52.4</v>
      </c>
      <c r="T77">
        <v>137.80000000000001</v>
      </c>
      <c r="U77">
        <v>56.1</v>
      </c>
      <c r="V77" s="9">
        <f t="shared" si="4"/>
        <v>15.65217391304348</v>
      </c>
      <c r="W77" s="10">
        <f t="shared" si="5"/>
        <v>13.5</v>
      </c>
      <c r="X77" s="7">
        <f t="shared" si="17"/>
        <v>0</v>
      </c>
      <c r="Z77" s="7" t="s">
        <v>1859</v>
      </c>
      <c r="AA77" s="7">
        <v>1.5</v>
      </c>
      <c r="AB77" s="7">
        <v>23.59</v>
      </c>
      <c r="AC77" s="7">
        <v>0</v>
      </c>
      <c r="AD77" s="7">
        <v>1.0860000000000001</v>
      </c>
      <c r="AE77" s="7">
        <v>48.2</v>
      </c>
      <c r="AF77" s="7">
        <v>130.69999999999999</v>
      </c>
      <c r="AG77" s="7">
        <v>55.8</v>
      </c>
      <c r="AH77" s="9">
        <f t="shared" si="6"/>
        <v>2.9347826086956523</v>
      </c>
      <c r="AI77" s="10">
        <f t="shared" si="7"/>
        <v>12.434782608695652</v>
      </c>
      <c r="AJ77" s="7">
        <f t="shared" si="18"/>
        <v>0</v>
      </c>
      <c r="AL77" s="4" t="s">
        <v>790</v>
      </c>
      <c r="AM77" s="4">
        <v>3</v>
      </c>
      <c r="AN77" s="4">
        <v>23.59</v>
      </c>
      <c r="AO77" s="4">
        <v>0</v>
      </c>
      <c r="AP77" s="4">
        <v>1.3089999999999999</v>
      </c>
      <c r="AQ77" s="4">
        <v>48.2</v>
      </c>
      <c r="AR77" s="4">
        <v>137.4</v>
      </c>
      <c r="AS77" s="4">
        <v>57.3</v>
      </c>
      <c r="AT77" s="9">
        <f t="shared" si="8"/>
        <v>5.8695652173913047</v>
      </c>
      <c r="AU77" s="10">
        <f t="shared" si="9"/>
        <v>8.5434782608695663</v>
      </c>
      <c r="AV77" s="7">
        <f t="shared" si="19"/>
        <v>0</v>
      </c>
      <c r="AX77" s="5" t="s">
        <v>1154</v>
      </c>
      <c r="AY77" s="5">
        <v>1.5</v>
      </c>
      <c r="AZ77" s="5">
        <v>23.59</v>
      </c>
      <c r="BA77" s="5">
        <v>0</v>
      </c>
      <c r="BB77" s="5">
        <v>0.51</v>
      </c>
      <c r="BC77" s="5">
        <v>48.2</v>
      </c>
      <c r="BD77" s="5">
        <v>129.19999999999999</v>
      </c>
      <c r="BE77" s="5">
        <v>54.7</v>
      </c>
      <c r="BF77" s="9">
        <f t="shared" si="10"/>
        <v>2.9347826086956523</v>
      </c>
      <c r="BG77" s="10">
        <f t="shared" si="11"/>
        <v>12.434782608695652</v>
      </c>
      <c r="BH77" s="7">
        <f t="shared" si="12"/>
        <v>0</v>
      </c>
      <c r="BJ77" s="6" t="s">
        <v>1517</v>
      </c>
      <c r="BK77" s="6">
        <v>6.1</v>
      </c>
      <c r="BL77" s="6">
        <v>23.59</v>
      </c>
      <c r="BM77" s="6">
        <v>0</v>
      </c>
      <c r="BN77" s="6">
        <v>3.5720000000000001</v>
      </c>
      <c r="BO77" s="6">
        <v>48.2</v>
      </c>
      <c r="BP77" s="6">
        <v>138</v>
      </c>
      <c r="BQ77" s="6">
        <v>56.3</v>
      </c>
      <c r="BR77" s="9">
        <f t="shared" si="13"/>
        <v>11.934782608695652</v>
      </c>
      <c r="BS77" s="10">
        <f t="shared" si="14"/>
        <v>13.5</v>
      </c>
      <c r="BT77" s="7">
        <f t="shared" si="15"/>
        <v>0</v>
      </c>
    </row>
    <row r="78" spans="2:72" ht="14.5" x14ac:dyDescent="0.35">
      <c r="B78" t="s">
        <v>56</v>
      </c>
      <c r="C78" s="2">
        <v>0.6</v>
      </c>
      <c r="D78" t="s">
        <v>11</v>
      </c>
      <c r="E78" t="s">
        <v>12</v>
      </c>
      <c r="F78">
        <v>0.28999999999999998</v>
      </c>
      <c r="G78">
        <v>47.8</v>
      </c>
      <c r="H78">
        <v>125.5</v>
      </c>
      <c r="I78">
        <v>55.8</v>
      </c>
      <c r="J78" s="9">
        <f t="shared" si="2"/>
        <v>1.173913043478261</v>
      </c>
      <c r="K78" s="10">
        <f t="shared" si="3"/>
        <v>6.5000000000000018</v>
      </c>
      <c r="L78" s="7">
        <f t="shared" si="16"/>
        <v>0</v>
      </c>
      <c r="N78" t="s">
        <v>409</v>
      </c>
      <c r="O78">
        <v>2</v>
      </c>
      <c r="P78" t="s">
        <v>11</v>
      </c>
      <c r="Q78" t="s">
        <v>12</v>
      </c>
      <c r="R78">
        <v>0.52200000000000002</v>
      </c>
      <c r="S78">
        <v>48.2</v>
      </c>
      <c r="T78">
        <v>128.69999999999999</v>
      </c>
      <c r="U78">
        <v>54.9</v>
      </c>
      <c r="V78" s="9">
        <f t="shared" si="4"/>
        <v>3.9130434782608701</v>
      </c>
      <c r="W78" s="10">
        <f t="shared" si="5"/>
        <v>13.413043478260871</v>
      </c>
      <c r="X78" s="7">
        <f t="shared" si="17"/>
        <v>0</v>
      </c>
      <c r="Z78" s="7" t="s">
        <v>1860</v>
      </c>
      <c r="AA78" s="7">
        <v>9.9</v>
      </c>
      <c r="AB78" s="7">
        <v>23.59</v>
      </c>
      <c r="AC78" s="7">
        <v>0</v>
      </c>
      <c r="AD78" s="7">
        <v>2.8889999999999998</v>
      </c>
      <c r="AE78" s="7">
        <v>50.1</v>
      </c>
      <c r="AF78" s="7">
        <v>132.30000000000001</v>
      </c>
      <c r="AG78" s="7">
        <v>58.2</v>
      </c>
      <c r="AH78" s="9">
        <f t="shared" si="6"/>
        <v>19.369565217391308</v>
      </c>
      <c r="AI78" s="10">
        <f t="shared" si="7"/>
        <v>13.5</v>
      </c>
      <c r="AJ78" s="7">
        <f t="shared" si="18"/>
        <v>0</v>
      </c>
      <c r="AL78" s="4" t="s">
        <v>791</v>
      </c>
      <c r="AM78" s="4">
        <v>14.2</v>
      </c>
      <c r="AN78" s="4">
        <v>23.59</v>
      </c>
      <c r="AO78" s="4">
        <v>0</v>
      </c>
      <c r="AP78" s="4">
        <v>3.0150000000000001</v>
      </c>
      <c r="AQ78" s="4">
        <v>56</v>
      </c>
      <c r="AR78" s="4">
        <v>142.9</v>
      </c>
      <c r="AS78" s="4">
        <v>58.2</v>
      </c>
      <c r="AT78" s="9">
        <f t="shared" si="8"/>
        <v>27.782608695652176</v>
      </c>
      <c r="AU78" s="10">
        <f t="shared" si="9"/>
        <v>13.5</v>
      </c>
      <c r="AV78" s="7">
        <f t="shared" si="19"/>
        <v>0</v>
      </c>
      <c r="AX78" s="5" t="s">
        <v>1155</v>
      </c>
      <c r="AY78" s="5">
        <v>12.7</v>
      </c>
      <c r="AZ78" s="5">
        <v>23.59</v>
      </c>
      <c r="BA78" s="5">
        <v>0</v>
      </c>
      <c r="BB78" s="5">
        <v>2.87</v>
      </c>
      <c r="BC78" s="5">
        <v>49.7</v>
      </c>
      <c r="BD78" s="5">
        <v>140.9</v>
      </c>
      <c r="BE78" s="5">
        <v>57.5</v>
      </c>
      <c r="BF78" s="9">
        <f t="shared" si="10"/>
        <v>24.847826086956523</v>
      </c>
      <c r="BG78" s="10">
        <f t="shared" si="11"/>
        <v>13.5</v>
      </c>
      <c r="BH78" s="7">
        <f t="shared" si="12"/>
        <v>0</v>
      </c>
      <c r="BJ78" s="6" t="s">
        <v>1518</v>
      </c>
      <c r="BK78" s="6">
        <v>3.3</v>
      </c>
      <c r="BL78" s="6">
        <v>23.59</v>
      </c>
      <c r="BM78" s="6">
        <v>0</v>
      </c>
      <c r="BN78" s="6">
        <v>2.8769999999999998</v>
      </c>
      <c r="BO78" s="6">
        <v>49.5</v>
      </c>
      <c r="BP78" s="6">
        <v>136.4</v>
      </c>
      <c r="BQ78" s="6">
        <v>56.4</v>
      </c>
      <c r="BR78" s="9">
        <f t="shared" si="13"/>
        <v>6.4565217391304355</v>
      </c>
      <c r="BS78" s="10">
        <f t="shared" si="14"/>
        <v>13.5</v>
      </c>
      <c r="BT78" s="7">
        <f t="shared" si="15"/>
        <v>0</v>
      </c>
    </row>
    <row r="79" spans="2:72" ht="14.5" x14ac:dyDescent="0.35">
      <c r="B79" t="s">
        <v>57</v>
      </c>
      <c r="C79" s="2">
        <v>10.1</v>
      </c>
      <c r="D79" t="s">
        <v>11</v>
      </c>
      <c r="E79" t="s">
        <v>12</v>
      </c>
      <c r="F79">
        <v>3.403</v>
      </c>
      <c r="G79">
        <v>52.4</v>
      </c>
      <c r="H79">
        <v>138.19999999999999</v>
      </c>
      <c r="I79">
        <v>57</v>
      </c>
      <c r="J79" s="9">
        <f t="shared" si="2"/>
        <v>19.760869565217394</v>
      </c>
      <c r="K79" s="10">
        <f t="shared" si="3"/>
        <v>13.5</v>
      </c>
      <c r="L79" s="7">
        <f t="shared" si="16"/>
        <v>0</v>
      </c>
      <c r="N79" t="s">
        <v>410</v>
      </c>
      <c r="O79">
        <v>4.5</v>
      </c>
      <c r="P79" t="s">
        <v>11</v>
      </c>
      <c r="Q79" t="s">
        <v>12</v>
      </c>
      <c r="R79">
        <v>3.4289999999999998</v>
      </c>
      <c r="S79">
        <v>48.3</v>
      </c>
      <c r="T79">
        <v>138.69999999999999</v>
      </c>
      <c r="U79">
        <v>55.5</v>
      </c>
      <c r="V79" s="9">
        <f t="shared" si="4"/>
        <v>8.804347826086957</v>
      </c>
      <c r="W79" s="10">
        <f t="shared" si="5"/>
        <v>13.5</v>
      </c>
      <c r="X79" s="7">
        <f t="shared" si="17"/>
        <v>0</v>
      </c>
      <c r="Z79" s="7" t="s">
        <v>1861</v>
      </c>
      <c r="AA79" s="7">
        <v>7.3</v>
      </c>
      <c r="AB79" s="7">
        <v>23.59</v>
      </c>
      <c r="AC79" s="7">
        <v>0</v>
      </c>
      <c r="AD79" s="7">
        <v>3.5739999999999998</v>
      </c>
      <c r="AE79" s="7">
        <v>54.6</v>
      </c>
      <c r="AF79" s="7">
        <v>137.30000000000001</v>
      </c>
      <c r="AG79" s="7">
        <v>58.2</v>
      </c>
      <c r="AH79" s="9">
        <f t="shared" si="6"/>
        <v>14.282608695652176</v>
      </c>
      <c r="AI79" s="10">
        <f t="shared" si="7"/>
        <v>13.5</v>
      </c>
      <c r="AJ79" s="7">
        <f t="shared" si="18"/>
        <v>0</v>
      </c>
      <c r="AL79" s="4" t="s">
        <v>792</v>
      </c>
      <c r="AM79" s="4">
        <v>8.8000000000000007</v>
      </c>
      <c r="AN79" s="4">
        <v>23.59</v>
      </c>
      <c r="AO79" s="4">
        <v>0</v>
      </c>
      <c r="AP79" s="4">
        <v>3.2829999999999999</v>
      </c>
      <c r="AQ79" s="4">
        <v>53.3</v>
      </c>
      <c r="AR79" s="4">
        <v>138.69999999999999</v>
      </c>
      <c r="AS79" s="4">
        <v>57.7</v>
      </c>
      <c r="AT79" s="9">
        <f t="shared" si="8"/>
        <v>17.217391304347828</v>
      </c>
      <c r="AU79" s="10">
        <f t="shared" si="9"/>
        <v>13.5</v>
      </c>
      <c r="AV79" s="7">
        <f t="shared" si="19"/>
        <v>0</v>
      </c>
      <c r="AX79" s="5" t="s">
        <v>1156</v>
      </c>
      <c r="AY79" s="5">
        <v>11.2</v>
      </c>
      <c r="AZ79" s="5">
        <v>23.59</v>
      </c>
      <c r="BA79" s="5">
        <v>0</v>
      </c>
      <c r="BB79" s="5">
        <v>4.0259999999999998</v>
      </c>
      <c r="BC79" s="5">
        <v>52.5</v>
      </c>
      <c r="BD79" s="5">
        <v>137.9</v>
      </c>
      <c r="BE79" s="5">
        <v>57.5</v>
      </c>
      <c r="BF79" s="9">
        <f t="shared" si="10"/>
        <v>21.913043478260871</v>
      </c>
      <c r="BG79" s="10">
        <f t="shared" si="11"/>
        <v>13.5</v>
      </c>
      <c r="BH79" s="7">
        <f t="shared" si="12"/>
        <v>0</v>
      </c>
      <c r="BJ79" s="6" t="s">
        <v>1519</v>
      </c>
      <c r="BK79" s="6">
        <v>1.8</v>
      </c>
      <c r="BL79" s="6">
        <v>23.59</v>
      </c>
      <c r="BM79" s="6">
        <v>0</v>
      </c>
      <c r="BN79" s="6">
        <v>0.47</v>
      </c>
      <c r="BO79" s="6">
        <v>48.2</v>
      </c>
      <c r="BP79" s="6">
        <v>127.8</v>
      </c>
      <c r="BQ79" s="6">
        <v>55.2</v>
      </c>
      <c r="BR79" s="9">
        <f t="shared" si="13"/>
        <v>3.5217391304347831</v>
      </c>
      <c r="BS79" s="10">
        <f t="shared" si="14"/>
        <v>13.021739130434781</v>
      </c>
      <c r="BT79" s="7">
        <f t="shared" si="15"/>
        <v>0</v>
      </c>
    </row>
    <row r="80" spans="2:72" ht="14.5" x14ac:dyDescent="0.35">
      <c r="B80" t="s">
        <v>58</v>
      </c>
      <c r="C80" s="2">
        <v>0.7</v>
      </c>
      <c r="D80" t="s">
        <v>11</v>
      </c>
      <c r="E80" t="s">
        <v>12</v>
      </c>
      <c r="F80">
        <v>0.30499999999999999</v>
      </c>
      <c r="G80">
        <v>47.2</v>
      </c>
      <c r="H80">
        <v>129.80000000000001</v>
      </c>
      <c r="I80">
        <v>55.7</v>
      </c>
      <c r="J80" s="9">
        <f t="shared" si="2"/>
        <v>1.3695652173913044</v>
      </c>
      <c r="K80" s="10">
        <f t="shared" si="3"/>
        <v>10.869565217391305</v>
      </c>
      <c r="L80" s="7">
        <f t="shared" si="16"/>
        <v>0</v>
      </c>
      <c r="N80" t="s">
        <v>411</v>
      </c>
      <c r="O80">
        <v>2.8</v>
      </c>
      <c r="P80" t="s">
        <v>11</v>
      </c>
      <c r="Q80" t="s">
        <v>12</v>
      </c>
      <c r="R80">
        <v>1.637</v>
      </c>
      <c r="S80">
        <v>48.2</v>
      </c>
      <c r="T80">
        <v>136.1</v>
      </c>
      <c r="U80">
        <v>55.1</v>
      </c>
      <c r="V80" s="9">
        <f t="shared" si="4"/>
        <v>5.4782608695652177</v>
      </c>
      <c r="W80" s="10">
        <f t="shared" si="5"/>
        <v>13.5</v>
      </c>
      <c r="X80" s="7">
        <f t="shared" si="17"/>
        <v>0</v>
      </c>
      <c r="Z80" s="7" t="s">
        <v>1862</v>
      </c>
      <c r="AA80" s="7">
        <v>6.6</v>
      </c>
      <c r="AB80" s="7">
        <v>23.59</v>
      </c>
      <c r="AC80" s="7">
        <v>0</v>
      </c>
      <c r="AD80" s="7">
        <v>2.66</v>
      </c>
      <c r="AE80" s="7">
        <v>48.2</v>
      </c>
      <c r="AF80" s="7">
        <v>138.5</v>
      </c>
      <c r="AG80" s="7">
        <v>58.3</v>
      </c>
      <c r="AH80" s="9">
        <f t="shared" si="6"/>
        <v>12.913043478260871</v>
      </c>
      <c r="AI80" s="10">
        <f t="shared" si="7"/>
        <v>13.5</v>
      </c>
      <c r="AJ80" s="7">
        <f t="shared" si="18"/>
        <v>0</v>
      </c>
      <c r="AL80" s="4" t="s">
        <v>793</v>
      </c>
      <c r="AM80" s="4">
        <v>3.7</v>
      </c>
      <c r="AN80" s="4">
        <v>23.59</v>
      </c>
      <c r="AO80" s="4">
        <v>0</v>
      </c>
      <c r="AP80" s="4">
        <v>3.1179999999999999</v>
      </c>
      <c r="AQ80" s="4">
        <v>49</v>
      </c>
      <c r="AR80" s="4">
        <v>138.30000000000001</v>
      </c>
      <c r="AS80" s="4">
        <v>58.2</v>
      </c>
      <c r="AT80" s="9">
        <f t="shared" si="8"/>
        <v>7.2391304347826102</v>
      </c>
      <c r="AU80" s="10">
        <f t="shared" si="9"/>
        <v>13.5</v>
      </c>
      <c r="AV80" s="7">
        <f t="shared" si="19"/>
        <v>0</v>
      </c>
      <c r="AX80" s="5" t="s">
        <v>1157</v>
      </c>
      <c r="AY80" s="5">
        <v>5.9</v>
      </c>
      <c r="AZ80" s="5">
        <v>23.59</v>
      </c>
      <c r="BA80" s="5">
        <v>0</v>
      </c>
      <c r="BB80" s="5">
        <v>3.4820000000000002</v>
      </c>
      <c r="BC80" s="5">
        <v>50.9</v>
      </c>
      <c r="BD80" s="5">
        <v>146.6</v>
      </c>
      <c r="BE80" s="5">
        <v>56.7</v>
      </c>
      <c r="BF80" s="9">
        <f t="shared" si="10"/>
        <v>11.543478260869568</v>
      </c>
      <c r="BG80" s="10">
        <f t="shared" si="11"/>
        <v>13.5</v>
      </c>
      <c r="BH80" s="7">
        <f t="shared" si="12"/>
        <v>0</v>
      </c>
      <c r="BJ80" s="6" t="s">
        <v>1520</v>
      </c>
      <c r="BK80" s="6">
        <v>7.8</v>
      </c>
      <c r="BL80" s="6">
        <v>23.59</v>
      </c>
      <c r="BM80" s="6">
        <v>0</v>
      </c>
      <c r="BN80" s="6">
        <v>3.8119999999999998</v>
      </c>
      <c r="BO80" s="6">
        <v>52.7</v>
      </c>
      <c r="BP80" s="6">
        <v>134.5</v>
      </c>
      <c r="BQ80" s="6">
        <v>57.2</v>
      </c>
      <c r="BR80" s="9">
        <f t="shared" si="13"/>
        <v>15.260869565217392</v>
      </c>
      <c r="BS80" s="10">
        <f t="shared" si="14"/>
        <v>13.5</v>
      </c>
      <c r="BT80" s="7">
        <f t="shared" si="15"/>
        <v>0</v>
      </c>
    </row>
    <row r="81" spans="2:73" ht="14.5" x14ac:dyDescent="0.35">
      <c r="B81" t="s">
        <v>59</v>
      </c>
      <c r="C81" s="2">
        <v>1</v>
      </c>
      <c r="D81" t="s">
        <v>11</v>
      </c>
      <c r="E81" t="s">
        <v>12</v>
      </c>
      <c r="F81">
        <v>0.30199999999999999</v>
      </c>
      <c r="G81">
        <v>48.2</v>
      </c>
      <c r="H81">
        <v>124.8</v>
      </c>
      <c r="I81">
        <v>55.9</v>
      </c>
      <c r="J81" s="9">
        <f t="shared" si="2"/>
        <v>1.956521739130435</v>
      </c>
      <c r="K81" s="10">
        <f t="shared" si="3"/>
        <v>8.8260869565217401</v>
      </c>
      <c r="L81" s="7">
        <f t="shared" si="16"/>
        <v>0</v>
      </c>
      <c r="N81" t="s">
        <v>412</v>
      </c>
      <c r="O81">
        <v>6.9</v>
      </c>
      <c r="P81" t="s">
        <v>11</v>
      </c>
      <c r="Q81" t="s">
        <v>12</v>
      </c>
      <c r="R81">
        <v>3.3370000000000002</v>
      </c>
      <c r="S81">
        <v>51.2</v>
      </c>
      <c r="T81">
        <v>139.19999999999999</v>
      </c>
      <c r="U81">
        <v>55.9</v>
      </c>
      <c r="V81" s="9">
        <f t="shared" si="4"/>
        <v>13.500000000000002</v>
      </c>
      <c r="W81" s="10">
        <f t="shared" si="5"/>
        <v>13.5</v>
      </c>
      <c r="X81" s="7">
        <f t="shared" si="17"/>
        <v>0</v>
      </c>
      <c r="Z81" s="7" t="s">
        <v>1863</v>
      </c>
      <c r="AA81" s="7">
        <v>13.9</v>
      </c>
      <c r="AB81" s="7">
        <v>23.59</v>
      </c>
      <c r="AC81" s="7">
        <v>0</v>
      </c>
      <c r="AD81" s="7">
        <v>3.1280000000000001</v>
      </c>
      <c r="AE81" s="7">
        <v>51.5</v>
      </c>
      <c r="AF81" s="7">
        <v>135.30000000000001</v>
      </c>
      <c r="AG81" s="7">
        <v>58.4</v>
      </c>
      <c r="AH81" s="9">
        <f t="shared" si="6"/>
        <v>27.195652173913047</v>
      </c>
      <c r="AI81" s="10">
        <f t="shared" si="7"/>
        <v>13.5</v>
      </c>
      <c r="AJ81" s="7">
        <f t="shared" si="18"/>
        <v>0</v>
      </c>
      <c r="AL81" s="4" t="s">
        <v>794</v>
      </c>
      <c r="AM81" s="4">
        <v>7.2</v>
      </c>
      <c r="AN81" s="4">
        <v>23.59</v>
      </c>
      <c r="AO81" s="4">
        <v>0</v>
      </c>
      <c r="AP81" s="4">
        <v>3.7450000000000001</v>
      </c>
      <c r="AQ81" s="4">
        <v>57.8</v>
      </c>
      <c r="AR81" s="4">
        <v>138.80000000000001</v>
      </c>
      <c r="AS81" s="4">
        <v>58.5</v>
      </c>
      <c r="AT81" s="9">
        <f t="shared" si="8"/>
        <v>14.086956521739133</v>
      </c>
      <c r="AU81" s="10">
        <f t="shared" si="9"/>
        <v>13.5</v>
      </c>
      <c r="AV81" s="7">
        <f t="shared" si="19"/>
        <v>0</v>
      </c>
      <c r="AX81" s="5" t="s">
        <v>1158</v>
      </c>
      <c r="AY81" s="5">
        <v>1.3</v>
      </c>
      <c r="AZ81" s="5">
        <v>23.59</v>
      </c>
      <c r="BA81" s="5">
        <v>0</v>
      </c>
      <c r="BB81" s="5">
        <v>0.59199999999999997</v>
      </c>
      <c r="BC81" s="5">
        <v>48.2</v>
      </c>
      <c r="BD81" s="5">
        <v>133.80000000000001</v>
      </c>
      <c r="BE81" s="5">
        <v>54.4</v>
      </c>
      <c r="BF81" s="9">
        <f t="shared" si="10"/>
        <v>2.5434782608695654</v>
      </c>
      <c r="BG81" s="10">
        <f t="shared" si="11"/>
        <v>12.043478260869566</v>
      </c>
      <c r="BH81" s="7">
        <f t="shared" si="12"/>
        <v>0</v>
      </c>
      <c r="BJ81" s="6" t="s">
        <v>1521</v>
      </c>
      <c r="BK81" s="6">
        <v>15.3</v>
      </c>
      <c r="BL81" s="6">
        <v>23.59</v>
      </c>
      <c r="BM81" s="6">
        <v>0</v>
      </c>
      <c r="BN81" s="6">
        <v>3.8730000000000002</v>
      </c>
      <c r="BO81" s="6">
        <v>57.1</v>
      </c>
      <c r="BP81" s="6">
        <v>137</v>
      </c>
      <c r="BQ81" s="6">
        <v>57.9</v>
      </c>
      <c r="BR81" s="9">
        <f t="shared" si="13"/>
        <v>29.934782608695656</v>
      </c>
      <c r="BS81" s="10">
        <f t="shared" si="14"/>
        <v>13.5</v>
      </c>
      <c r="BT81" s="7">
        <f t="shared" si="15"/>
        <v>0</v>
      </c>
    </row>
    <row r="82" spans="2:73" ht="14.5" x14ac:dyDescent="0.35">
      <c r="B82" t="s">
        <v>60</v>
      </c>
      <c r="C82" s="2">
        <v>10.7</v>
      </c>
      <c r="D82" t="s">
        <v>11</v>
      </c>
      <c r="E82" t="s">
        <v>12</v>
      </c>
      <c r="F82">
        <v>3.52</v>
      </c>
      <c r="G82">
        <v>55</v>
      </c>
      <c r="H82">
        <v>137.1</v>
      </c>
      <c r="I82">
        <v>57.2</v>
      </c>
      <c r="J82" s="9">
        <f t="shared" si="2"/>
        <v>20.934782608695652</v>
      </c>
      <c r="K82" s="10">
        <f t="shared" si="3"/>
        <v>13.5</v>
      </c>
      <c r="L82" s="7">
        <f t="shared" si="16"/>
        <v>0</v>
      </c>
      <c r="N82" t="s">
        <v>413</v>
      </c>
      <c r="O82">
        <v>1.1000000000000001</v>
      </c>
      <c r="P82" t="s">
        <v>11</v>
      </c>
      <c r="Q82" t="s">
        <v>12</v>
      </c>
      <c r="R82">
        <v>0.56799999999999995</v>
      </c>
      <c r="S82">
        <v>48.2</v>
      </c>
      <c r="T82">
        <v>130.30000000000001</v>
      </c>
      <c r="U82">
        <v>54.3</v>
      </c>
      <c r="V82" s="9">
        <f t="shared" si="4"/>
        <v>2.1521739130434785</v>
      </c>
      <c r="W82" s="10">
        <f t="shared" si="5"/>
        <v>11.652173913043478</v>
      </c>
      <c r="X82" s="7">
        <f t="shared" si="17"/>
        <v>0</v>
      </c>
      <c r="Z82" s="7" t="s">
        <v>1864</v>
      </c>
      <c r="AA82" s="7">
        <v>1.1000000000000001</v>
      </c>
      <c r="AB82" s="7">
        <v>23.59</v>
      </c>
      <c r="AC82" s="7">
        <v>0</v>
      </c>
      <c r="AD82" s="7">
        <v>0.67100000000000004</v>
      </c>
      <c r="AE82" s="7">
        <v>48.2</v>
      </c>
      <c r="AF82" s="7">
        <v>131.4</v>
      </c>
      <c r="AG82" s="7">
        <v>54.9</v>
      </c>
      <c r="AH82" s="9">
        <f t="shared" si="6"/>
        <v>2.1521739130434785</v>
      </c>
      <c r="AI82" s="10">
        <f t="shared" si="7"/>
        <v>11.652173913043478</v>
      </c>
      <c r="AJ82" s="7">
        <f t="shared" si="18"/>
        <v>0</v>
      </c>
      <c r="AL82" s="4" t="s">
        <v>795</v>
      </c>
      <c r="AM82" s="4">
        <v>9.8000000000000007</v>
      </c>
      <c r="AN82" s="4">
        <v>23.59</v>
      </c>
      <c r="AO82" s="4">
        <v>0</v>
      </c>
      <c r="AP82" s="4">
        <v>2.827</v>
      </c>
      <c r="AQ82" s="4">
        <v>53.9</v>
      </c>
      <c r="AR82" s="4">
        <v>132.9</v>
      </c>
      <c r="AS82" s="4">
        <v>58.4</v>
      </c>
      <c r="AT82" s="9">
        <f t="shared" si="8"/>
        <v>19.173913043478265</v>
      </c>
      <c r="AU82" s="10">
        <f t="shared" si="9"/>
        <v>13.5</v>
      </c>
      <c r="AV82" s="7">
        <f t="shared" si="19"/>
        <v>0</v>
      </c>
      <c r="AX82" s="5" t="s">
        <v>1159</v>
      </c>
      <c r="AY82" s="5">
        <v>9.6999999999999993</v>
      </c>
      <c r="AZ82" s="5">
        <v>23.59</v>
      </c>
      <c r="BA82" s="5">
        <v>0</v>
      </c>
      <c r="BB82" s="5">
        <v>3.6280000000000001</v>
      </c>
      <c r="BC82" s="5">
        <v>53</v>
      </c>
      <c r="BD82" s="5">
        <v>142</v>
      </c>
      <c r="BE82" s="5">
        <v>56.5</v>
      </c>
      <c r="BF82" s="9">
        <f t="shared" si="10"/>
        <v>18.978260869565219</v>
      </c>
      <c r="BG82" s="10">
        <f t="shared" si="11"/>
        <v>13.5</v>
      </c>
      <c r="BH82" s="7">
        <f t="shared" si="12"/>
        <v>0</v>
      </c>
      <c r="BJ82" s="6" t="s">
        <v>1522</v>
      </c>
      <c r="BK82" s="6">
        <v>18</v>
      </c>
      <c r="BL82" s="6">
        <v>23.59</v>
      </c>
      <c r="BM82" s="6">
        <v>0</v>
      </c>
      <c r="BN82" s="6">
        <v>3.504</v>
      </c>
      <c r="BO82" s="6">
        <v>56.6</v>
      </c>
      <c r="BP82" s="6">
        <v>138.4</v>
      </c>
      <c r="BQ82" s="6">
        <v>57.7</v>
      </c>
      <c r="BR82" s="9">
        <f t="shared" si="13"/>
        <v>35.217391304347828</v>
      </c>
      <c r="BS82" s="10">
        <f t="shared" si="14"/>
        <v>13.5</v>
      </c>
      <c r="BT82" s="7">
        <f t="shared" si="15"/>
        <v>0</v>
      </c>
    </row>
    <row r="83" spans="2:73" ht="14.5" x14ac:dyDescent="0.35">
      <c r="B83" t="s">
        <v>61</v>
      </c>
      <c r="C83" s="2">
        <v>1.1000000000000001</v>
      </c>
      <c r="D83" t="s">
        <v>11</v>
      </c>
      <c r="E83" t="s">
        <v>12</v>
      </c>
      <c r="F83">
        <v>0.32400000000000001</v>
      </c>
      <c r="G83">
        <v>48.2</v>
      </c>
      <c r="H83">
        <v>127.2</v>
      </c>
      <c r="I83">
        <v>55.9</v>
      </c>
      <c r="J83" s="9">
        <f t="shared" si="2"/>
        <v>2.1521739130434785</v>
      </c>
      <c r="K83" s="10">
        <f t="shared" si="3"/>
        <v>11.652173913043478</v>
      </c>
      <c r="L83" s="7">
        <f t="shared" si="16"/>
        <v>0</v>
      </c>
      <c r="N83" t="s">
        <v>414</v>
      </c>
      <c r="O83">
        <v>0.6</v>
      </c>
      <c r="P83" t="s">
        <v>11</v>
      </c>
      <c r="Q83" t="s">
        <v>12</v>
      </c>
      <c r="R83">
        <v>0.23400000000000001</v>
      </c>
      <c r="S83">
        <v>45.3</v>
      </c>
      <c r="T83">
        <v>124.4</v>
      </c>
      <c r="U83">
        <v>54.7</v>
      </c>
      <c r="V83" s="9">
        <f t="shared" si="4"/>
        <v>1.173913043478261</v>
      </c>
      <c r="W83" s="10">
        <f t="shared" si="5"/>
        <v>8.8260869565217401</v>
      </c>
      <c r="X83" s="7">
        <f t="shared" si="17"/>
        <v>0</v>
      </c>
      <c r="Z83" s="7" t="s">
        <v>1865</v>
      </c>
      <c r="AA83" s="7">
        <v>3.3</v>
      </c>
      <c r="AB83" s="7">
        <v>23.59</v>
      </c>
      <c r="AC83" s="7">
        <v>0</v>
      </c>
      <c r="AD83" s="7">
        <v>1.115</v>
      </c>
      <c r="AE83" s="7">
        <v>48.2</v>
      </c>
      <c r="AF83" s="7">
        <v>130.19999999999999</v>
      </c>
      <c r="AG83" s="7">
        <v>56.9</v>
      </c>
      <c r="AH83" s="9">
        <f t="shared" si="6"/>
        <v>6.4565217391304355</v>
      </c>
      <c r="AI83" s="10">
        <f t="shared" si="7"/>
        <v>13.5</v>
      </c>
      <c r="AJ83" s="7">
        <f t="shared" si="18"/>
        <v>0</v>
      </c>
      <c r="AL83" s="4" t="s">
        <v>796</v>
      </c>
      <c r="AM83" s="4">
        <v>10.7</v>
      </c>
      <c r="AN83" s="4">
        <v>23.59</v>
      </c>
      <c r="AO83" s="4">
        <v>0</v>
      </c>
      <c r="AP83" s="4">
        <v>3.41</v>
      </c>
      <c r="AQ83" s="4">
        <v>57.1</v>
      </c>
      <c r="AR83" s="4">
        <v>137.5</v>
      </c>
      <c r="AS83" s="4">
        <v>58.4</v>
      </c>
      <c r="AT83" s="9">
        <f t="shared" si="8"/>
        <v>20.934782608695652</v>
      </c>
      <c r="AU83" s="10">
        <f t="shared" si="9"/>
        <v>13.5</v>
      </c>
      <c r="AV83" s="7">
        <f t="shared" si="19"/>
        <v>0</v>
      </c>
      <c r="AX83" s="5" t="s">
        <v>1160</v>
      </c>
      <c r="AY83" s="5">
        <v>9.6999999999999993</v>
      </c>
      <c r="AZ83" s="5">
        <v>23.59</v>
      </c>
      <c r="BA83" s="5">
        <v>0</v>
      </c>
      <c r="BB83" s="5">
        <v>3.9079999999999999</v>
      </c>
      <c r="BC83" s="5">
        <v>56.9</v>
      </c>
      <c r="BD83" s="5">
        <v>142.6</v>
      </c>
      <c r="BE83" s="5">
        <v>56.4</v>
      </c>
      <c r="BF83" s="9">
        <f t="shared" si="10"/>
        <v>18.978260869565219</v>
      </c>
      <c r="BG83" s="10">
        <f t="shared" si="11"/>
        <v>13.5</v>
      </c>
      <c r="BH83" s="7">
        <f t="shared" si="12"/>
        <v>0</v>
      </c>
      <c r="BJ83" s="6" t="s">
        <v>1523</v>
      </c>
      <c r="BK83" s="6">
        <v>2.7</v>
      </c>
      <c r="BL83" s="6">
        <v>23.59</v>
      </c>
      <c r="BM83" s="6">
        <v>0</v>
      </c>
      <c r="BN83" s="6">
        <v>0.80600000000000005</v>
      </c>
      <c r="BO83" s="6">
        <v>48.2</v>
      </c>
      <c r="BP83" s="6">
        <v>132.9</v>
      </c>
      <c r="BQ83" s="6">
        <v>56</v>
      </c>
      <c r="BR83" s="9">
        <f t="shared" si="13"/>
        <v>5.2826086956521747</v>
      </c>
      <c r="BS83" s="10">
        <f t="shared" si="14"/>
        <v>13.5</v>
      </c>
      <c r="BT83" s="7">
        <f t="shared" si="15"/>
        <v>0</v>
      </c>
    </row>
    <row r="84" spans="2:73" ht="14.5" x14ac:dyDescent="0.35">
      <c r="B84" t="s">
        <v>62</v>
      </c>
      <c r="C84" s="2">
        <v>14.7</v>
      </c>
      <c r="D84" t="s">
        <v>11</v>
      </c>
      <c r="E84" t="s">
        <v>12</v>
      </c>
      <c r="F84">
        <v>3.0569999999999999</v>
      </c>
      <c r="G84">
        <v>56.2</v>
      </c>
      <c r="H84">
        <v>135.69999999999999</v>
      </c>
      <c r="I84">
        <v>57.3</v>
      </c>
      <c r="J84" s="9">
        <f t="shared" si="2"/>
        <v>28.760869565217394</v>
      </c>
      <c r="K84" s="10">
        <f t="shared" si="3"/>
        <v>13.5</v>
      </c>
      <c r="L84" s="7">
        <f t="shared" si="16"/>
        <v>0</v>
      </c>
      <c r="N84" t="s">
        <v>415</v>
      </c>
      <c r="O84">
        <v>0.6</v>
      </c>
      <c r="P84" t="s">
        <v>11</v>
      </c>
      <c r="Q84" t="s">
        <v>12</v>
      </c>
      <c r="R84">
        <v>0.23899999999999999</v>
      </c>
      <c r="S84">
        <v>46</v>
      </c>
      <c r="T84">
        <v>124.8</v>
      </c>
      <c r="U84">
        <v>55.7</v>
      </c>
      <c r="V84" s="9">
        <f t="shared" si="4"/>
        <v>1.173913043478261</v>
      </c>
      <c r="W84" s="10">
        <f t="shared" si="5"/>
        <v>6.0000000000000018</v>
      </c>
      <c r="X84" s="7">
        <f t="shared" si="17"/>
        <v>0</v>
      </c>
      <c r="Z84" s="7" t="s">
        <v>1866</v>
      </c>
      <c r="AA84" s="7">
        <v>13.8</v>
      </c>
      <c r="AB84" s="7">
        <v>23.59</v>
      </c>
      <c r="AC84" s="7">
        <v>0</v>
      </c>
      <c r="AD84" s="7">
        <v>3.2109999999999999</v>
      </c>
      <c r="AE84" s="7">
        <v>52.8</v>
      </c>
      <c r="AF84" s="7">
        <v>138.5</v>
      </c>
      <c r="AG84" s="7">
        <v>58.4</v>
      </c>
      <c r="AH84" s="9">
        <f t="shared" si="6"/>
        <v>27.000000000000004</v>
      </c>
      <c r="AI84" s="10">
        <f t="shared" si="7"/>
        <v>13.5</v>
      </c>
      <c r="AJ84" s="7">
        <f t="shared" si="18"/>
        <v>0</v>
      </c>
      <c r="AL84" s="4" t="s">
        <v>797</v>
      </c>
      <c r="AM84" s="4">
        <v>11.9</v>
      </c>
      <c r="AN84" s="4">
        <v>23.59</v>
      </c>
      <c r="AO84" s="4">
        <v>0</v>
      </c>
      <c r="AP84" s="4">
        <v>3.21</v>
      </c>
      <c r="AQ84" s="4">
        <v>56.3</v>
      </c>
      <c r="AR84" s="4">
        <v>140.9</v>
      </c>
      <c r="AS84" s="4">
        <v>59.2</v>
      </c>
      <c r="AT84" s="9">
        <f t="shared" si="8"/>
        <v>23.282608695652179</v>
      </c>
      <c r="AU84" s="10">
        <f t="shared" si="9"/>
        <v>13.5</v>
      </c>
      <c r="AV84" s="7">
        <f t="shared" si="19"/>
        <v>0</v>
      </c>
      <c r="AX84" s="5" t="s">
        <v>1161</v>
      </c>
      <c r="AY84" s="5">
        <v>1.6</v>
      </c>
      <c r="AZ84" s="5">
        <v>23.59</v>
      </c>
      <c r="BA84" s="5">
        <v>0</v>
      </c>
      <c r="BB84" s="5">
        <v>1.2190000000000001</v>
      </c>
      <c r="BC84" s="5">
        <v>48.2</v>
      </c>
      <c r="BD84" s="5">
        <v>131.6</v>
      </c>
      <c r="BE84" s="5">
        <v>55.8</v>
      </c>
      <c r="BF84" s="9">
        <f t="shared" si="10"/>
        <v>3.1304347826086962</v>
      </c>
      <c r="BG84" s="10">
        <f t="shared" si="11"/>
        <v>12.630434782608695</v>
      </c>
      <c r="BH84" s="7">
        <f t="shared" si="12"/>
        <v>0</v>
      </c>
      <c r="BJ84" s="6" t="s">
        <v>1524</v>
      </c>
      <c r="BK84" s="6">
        <v>1.3</v>
      </c>
      <c r="BL84" s="6">
        <v>23.59</v>
      </c>
      <c r="BM84" s="6">
        <v>0</v>
      </c>
      <c r="BN84" s="6">
        <v>0.46</v>
      </c>
      <c r="BO84" s="6">
        <v>48.2</v>
      </c>
      <c r="BP84" s="6">
        <v>127.5</v>
      </c>
      <c r="BQ84" s="6">
        <v>55.3</v>
      </c>
      <c r="BR84" s="9">
        <f t="shared" si="13"/>
        <v>2.5434782608695654</v>
      </c>
      <c r="BS84" s="10">
        <f t="shared" si="14"/>
        <v>12.043478260869566</v>
      </c>
      <c r="BT84" s="7">
        <f t="shared" si="15"/>
        <v>0</v>
      </c>
    </row>
    <row r="85" spans="2:73" ht="14.5" x14ac:dyDescent="0.35">
      <c r="B85" t="s">
        <v>63</v>
      </c>
      <c r="C85" s="2">
        <v>13.8</v>
      </c>
      <c r="D85" t="s">
        <v>11</v>
      </c>
      <c r="E85" t="s">
        <v>12</v>
      </c>
      <c r="F85">
        <v>3.323</v>
      </c>
      <c r="G85">
        <v>56.3</v>
      </c>
      <c r="H85">
        <v>140.69999999999999</v>
      </c>
      <c r="I85">
        <v>57.3</v>
      </c>
      <c r="J85" s="9">
        <f t="shared" si="2"/>
        <v>27.000000000000004</v>
      </c>
      <c r="K85" s="10">
        <f t="shared" si="3"/>
        <v>13.5</v>
      </c>
      <c r="L85" s="7">
        <f t="shared" si="16"/>
        <v>0</v>
      </c>
      <c r="N85" t="s">
        <v>416</v>
      </c>
      <c r="O85">
        <v>1.8</v>
      </c>
      <c r="P85" t="s">
        <v>11</v>
      </c>
      <c r="Q85" t="s">
        <v>12</v>
      </c>
      <c r="R85">
        <v>0.52800000000000002</v>
      </c>
      <c r="S85">
        <v>48.2</v>
      </c>
      <c r="T85">
        <v>135.19999999999999</v>
      </c>
      <c r="U85">
        <v>56</v>
      </c>
      <c r="V85" s="9">
        <f t="shared" si="4"/>
        <v>3.5217391304347831</v>
      </c>
      <c r="W85" s="10">
        <f t="shared" si="5"/>
        <v>5.5217391304347849</v>
      </c>
      <c r="X85" s="7">
        <f t="shared" si="17"/>
        <v>0</v>
      </c>
      <c r="Z85" s="7" t="s">
        <v>1867</v>
      </c>
      <c r="AA85" s="7">
        <v>1.2</v>
      </c>
      <c r="AB85" s="7">
        <v>23.59</v>
      </c>
      <c r="AC85" s="7">
        <v>0</v>
      </c>
      <c r="AD85" s="7">
        <v>0.45800000000000002</v>
      </c>
      <c r="AE85" s="7">
        <v>48.2</v>
      </c>
      <c r="AF85" s="7">
        <v>129.5</v>
      </c>
      <c r="AG85" s="7">
        <v>55.1</v>
      </c>
      <c r="AH85" s="9">
        <f t="shared" si="6"/>
        <v>2.347826086956522</v>
      </c>
      <c r="AI85" s="10">
        <f t="shared" si="7"/>
        <v>11.847826086956522</v>
      </c>
      <c r="AJ85" s="7">
        <f t="shared" si="18"/>
        <v>0</v>
      </c>
      <c r="AL85" s="4" t="s">
        <v>798</v>
      </c>
      <c r="AM85" s="4">
        <v>13.6</v>
      </c>
      <c r="AN85" s="4">
        <v>23.59</v>
      </c>
      <c r="AO85" s="4">
        <v>0</v>
      </c>
      <c r="AP85" s="4">
        <v>2.7970000000000002</v>
      </c>
      <c r="AQ85" s="4">
        <v>53.9</v>
      </c>
      <c r="AR85" s="4">
        <v>135.19999999999999</v>
      </c>
      <c r="AS85" s="4">
        <v>59</v>
      </c>
      <c r="AT85" s="9">
        <f t="shared" si="8"/>
        <v>26.608695652173918</v>
      </c>
      <c r="AU85" s="10">
        <f t="shared" si="9"/>
        <v>13.5</v>
      </c>
      <c r="AV85" s="7">
        <f t="shared" si="19"/>
        <v>0</v>
      </c>
      <c r="AX85" s="5" t="s">
        <v>1162</v>
      </c>
      <c r="AY85" s="5">
        <v>1.6</v>
      </c>
      <c r="AZ85" s="5">
        <v>23.59</v>
      </c>
      <c r="BA85" s="5">
        <v>0</v>
      </c>
      <c r="BB85" s="5">
        <v>0.58099999999999996</v>
      </c>
      <c r="BC85" s="5">
        <v>48.2</v>
      </c>
      <c r="BD85" s="5">
        <v>130.69999999999999</v>
      </c>
      <c r="BE85" s="5">
        <v>55.3</v>
      </c>
      <c r="BF85" s="9">
        <f t="shared" si="10"/>
        <v>3.1304347826086962</v>
      </c>
      <c r="BG85" s="10">
        <f t="shared" si="11"/>
        <v>11.760869565217391</v>
      </c>
      <c r="BH85" s="7">
        <f t="shared" si="12"/>
        <v>0</v>
      </c>
      <c r="BJ85" s="6" t="s">
        <v>1525</v>
      </c>
      <c r="BK85" s="6">
        <v>2.8</v>
      </c>
      <c r="BL85" s="6">
        <v>23.59</v>
      </c>
      <c r="BM85" s="6">
        <v>0</v>
      </c>
      <c r="BN85" s="6">
        <v>2.8130000000000002</v>
      </c>
      <c r="BO85" s="6">
        <v>48.2</v>
      </c>
      <c r="BP85" s="6">
        <v>135.9</v>
      </c>
      <c r="BQ85" s="6">
        <v>56.2</v>
      </c>
      <c r="BR85" s="9">
        <f t="shared" si="13"/>
        <v>5.4782608695652177</v>
      </c>
      <c r="BS85" s="10">
        <f t="shared" si="14"/>
        <v>13.5</v>
      </c>
      <c r="BT85" s="7">
        <f t="shared" si="15"/>
        <v>0</v>
      </c>
    </row>
    <row r="86" spans="2:73" ht="14.5" x14ac:dyDescent="0.35">
      <c r="B86" t="s">
        <v>64</v>
      </c>
      <c r="C86" s="2">
        <v>1.7</v>
      </c>
      <c r="D86" t="s">
        <v>11</v>
      </c>
      <c r="E86" t="s">
        <v>12</v>
      </c>
      <c r="F86">
        <v>0.63100000000000001</v>
      </c>
      <c r="G86">
        <v>48.2</v>
      </c>
      <c r="H86">
        <v>129.6</v>
      </c>
      <c r="I86">
        <v>56.2</v>
      </c>
      <c r="J86" s="9">
        <f t="shared" si="2"/>
        <v>3.3260869565217397</v>
      </c>
      <c r="K86" s="10">
        <f t="shared" si="3"/>
        <v>12.826086956521738</v>
      </c>
      <c r="L86" s="7">
        <f t="shared" si="16"/>
        <v>0</v>
      </c>
      <c r="N86" t="s">
        <v>417</v>
      </c>
      <c r="O86">
        <v>16.3</v>
      </c>
      <c r="P86" t="s">
        <v>11</v>
      </c>
      <c r="Q86" t="s">
        <v>12</v>
      </c>
      <c r="R86">
        <v>3.1850000000000001</v>
      </c>
      <c r="S86">
        <v>55.6</v>
      </c>
      <c r="T86">
        <v>134.4</v>
      </c>
      <c r="U86">
        <v>57.2</v>
      </c>
      <c r="V86" s="9">
        <f t="shared" si="4"/>
        <v>31.891304347826093</v>
      </c>
      <c r="W86" s="10">
        <f t="shared" si="5"/>
        <v>13.5</v>
      </c>
      <c r="X86" s="7">
        <f t="shared" si="17"/>
        <v>0</v>
      </c>
      <c r="Z86" s="7" t="s">
        <v>1868</v>
      </c>
      <c r="AA86" s="7">
        <v>4</v>
      </c>
      <c r="AB86" s="7">
        <v>23.59</v>
      </c>
      <c r="AC86" s="7">
        <v>0</v>
      </c>
      <c r="AD86" s="7">
        <v>3.597</v>
      </c>
      <c r="AE86" s="7">
        <v>50.6</v>
      </c>
      <c r="AF86" s="7">
        <v>137.9</v>
      </c>
      <c r="AG86" s="7">
        <v>56.7</v>
      </c>
      <c r="AH86" s="9">
        <f t="shared" si="6"/>
        <v>7.8260869565217401</v>
      </c>
      <c r="AI86" s="10">
        <f t="shared" si="7"/>
        <v>13.5</v>
      </c>
      <c r="AJ86" s="7">
        <f t="shared" si="18"/>
        <v>0</v>
      </c>
      <c r="AL86" s="4" t="s">
        <v>799</v>
      </c>
      <c r="AM86" s="4">
        <v>10.3</v>
      </c>
      <c r="AN86" s="4">
        <v>23.59</v>
      </c>
      <c r="AO86" s="4">
        <v>0</v>
      </c>
      <c r="AP86" s="4">
        <v>2.94</v>
      </c>
      <c r="AQ86" s="4">
        <v>50.9</v>
      </c>
      <c r="AR86" s="4">
        <v>137.30000000000001</v>
      </c>
      <c r="AS86" s="4">
        <v>58.1</v>
      </c>
      <c r="AT86" s="9">
        <f t="shared" si="8"/>
        <v>20.152173913043484</v>
      </c>
      <c r="AU86" s="10">
        <f t="shared" si="9"/>
        <v>13.5</v>
      </c>
      <c r="AV86" s="7">
        <f t="shared" si="19"/>
        <v>0</v>
      </c>
      <c r="AX86" s="5" t="s">
        <v>1163</v>
      </c>
      <c r="AY86" s="5">
        <v>1.3</v>
      </c>
      <c r="AZ86" s="5">
        <v>23.59</v>
      </c>
      <c r="BA86" s="5">
        <v>0</v>
      </c>
      <c r="BB86" s="5">
        <v>0.46</v>
      </c>
      <c r="BC86" s="5">
        <v>48.2</v>
      </c>
      <c r="BD86" s="5">
        <v>127.4</v>
      </c>
      <c r="BE86" s="5">
        <v>54.2</v>
      </c>
      <c r="BF86" s="9">
        <f t="shared" si="10"/>
        <v>2.5434782608695654</v>
      </c>
      <c r="BG86" s="10">
        <f t="shared" si="11"/>
        <v>10.304347826086957</v>
      </c>
      <c r="BH86" s="7">
        <f t="shared" si="12"/>
        <v>0</v>
      </c>
      <c r="BJ86" s="6" t="s">
        <v>1526</v>
      </c>
      <c r="BK86" s="6">
        <v>2.2000000000000002</v>
      </c>
      <c r="BL86" s="6">
        <v>23.59</v>
      </c>
      <c r="BM86" s="6">
        <v>0</v>
      </c>
      <c r="BN86" s="6">
        <v>1.008</v>
      </c>
      <c r="BO86" s="6">
        <v>48.2</v>
      </c>
      <c r="BP86" s="6">
        <v>131</v>
      </c>
      <c r="BQ86" s="6">
        <v>55.3</v>
      </c>
      <c r="BR86" s="9">
        <f t="shared" si="13"/>
        <v>4.304347826086957</v>
      </c>
      <c r="BS86" s="10">
        <f t="shared" si="14"/>
        <v>13.5</v>
      </c>
      <c r="BT86" s="7">
        <f t="shared" si="15"/>
        <v>0</v>
      </c>
    </row>
    <row r="87" spans="2:73" ht="14.5" x14ac:dyDescent="0.35">
      <c r="B87" t="s">
        <v>65</v>
      </c>
      <c r="C87" s="2">
        <v>7.5</v>
      </c>
      <c r="D87" t="s">
        <v>11</v>
      </c>
      <c r="E87" t="s">
        <v>12</v>
      </c>
      <c r="F87">
        <v>3.8380000000000001</v>
      </c>
      <c r="G87">
        <v>56</v>
      </c>
      <c r="H87">
        <v>137.5</v>
      </c>
      <c r="I87">
        <v>57.3</v>
      </c>
      <c r="J87" s="9">
        <f t="shared" si="2"/>
        <v>14.673913043478263</v>
      </c>
      <c r="K87" s="10">
        <f t="shared" si="3"/>
        <v>13.5</v>
      </c>
      <c r="L87" s="7">
        <f t="shared" si="16"/>
        <v>0</v>
      </c>
      <c r="N87" t="s">
        <v>418</v>
      </c>
      <c r="O87">
        <v>16.100000000000001</v>
      </c>
      <c r="P87" t="s">
        <v>11</v>
      </c>
      <c r="Q87" t="s">
        <v>12</v>
      </c>
      <c r="R87">
        <v>3.2250000000000001</v>
      </c>
      <c r="S87">
        <v>56</v>
      </c>
      <c r="T87">
        <v>134.19999999999999</v>
      </c>
      <c r="U87">
        <v>57</v>
      </c>
      <c r="V87" s="9">
        <f t="shared" si="4"/>
        <v>31.500000000000007</v>
      </c>
      <c r="W87" s="10">
        <f t="shared" si="5"/>
        <v>13.5</v>
      </c>
      <c r="X87" s="7">
        <f t="shared" si="17"/>
        <v>0</v>
      </c>
      <c r="Z87" s="7" t="s">
        <v>1869</v>
      </c>
      <c r="AA87" s="7">
        <v>8.1999999999999993</v>
      </c>
      <c r="AB87" s="7">
        <v>23.59</v>
      </c>
      <c r="AC87" s="7">
        <v>0</v>
      </c>
      <c r="AD87" s="7">
        <v>2.3959999999999999</v>
      </c>
      <c r="AE87" s="7">
        <v>48.2</v>
      </c>
      <c r="AF87" s="7">
        <v>134</v>
      </c>
      <c r="AG87" s="7">
        <v>58.1</v>
      </c>
      <c r="AH87" s="9">
        <f t="shared" si="6"/>
        <v>16.043478260869566</v>
      </c>
      <c r="AI87" s="10">
        <f t="shared" si="7"/>
        <v>13.5</v>
      </c>
      <c r="AJ87" s="7">
        <f t="shared" si="18"/>
        <v>0</v>
      </c>
      <c r="AL87" s="4" t="s">
        <v>800</v>
      </c>
      <c r="AM87" s="4">
        <v>8.1999999999999993</v>
      </c>
      <c r="AN87" s="4">
        <v>23.59</v>
      </c>
      <c r="AO87" s="4">
        <v>0</v>
      </c>
      <c r="AP87" s="4">
        <v>2.1</v>
      </c>
      <c r="AQ87" s="4">
        <v>48.2</v>
      </c>
      <c r="AR87" s="4">
        <v>132.9</v>
      </c>
      <c r="AS87" s="4">
        <v>58.1</v>
      </c>
      <c r="AT87" s="9">
        <f t="shared" si="8"/>
        <v>16.043478260869566</v>
      </c>
      <c r="AU87" s="10">
        <f t="shared" si="9"/>
        <v>13.5</v>
      </c>
      <c r="AV87" s="7">
        <f t="shared" si="19"/>
        <v>0</v>
      </c>
      <c r="AX87" s="5" t="s">
        <v>1164</v>
      </c>
      <c r="AY87" s="5">
        <v>6.4</v>
      </c>
      <c r="AZ87" s="5">
        <v>23.59</v>
      </c>
      <c r="BA87" s="5">
        <v>0</v>
      </c>
      <c r="BB87" s="5">
        <v>2.6720000000000002</v>
      </c>
      <c r="BC87" s="5">
        <v>48.2</v>
      </c>
      <c r="BD87" s="5">
        <v>139.30000000000001</v>
      </c>
      <c r="BE87" s="5">
        <v>56.5</v>
      </c>
      <c r="BF87" s="9">
        <f t="shared" si="10"/>
        <v>12.521739130434785</v>
      </c>
      <c r="BG87" s="10">
        <f t="shared" si="11"/>
        <v>13.5</v>
      </c>
      <c r="BH87" s="7">
        <f t="shared" si="12"/>
        <v>0</v>
      </c>
      <c r="BJ87" s="6" t="s">
        <v>1527</v>
      </c>
      <c r="BK87" s="6">
        <v>2.1</v>
      </c>
      <c r="BL87" s="6">
        <v>23.59</v>
      </c>
      <c r="BM87" s="6">
        <v>0</v>
      </c>
      <c r="BN87" s="6">
        <v>0.54500000000000004</v>
      </c>
      <c r="BO87" s="6">
        <v>48.2</v>
      </c>
      <c r="BP87" s="6">
        <v>127.9</v>
      </c>
      <c r="BQ87" s="6">
        <v>55.2</v>
      </c>
      <c r="BR87" s="9">
        <f t="shared" si="13"/>
        <v>4.108695652173914</v>
      </c>
      <c r="BS87" s="10">
        <f t="shared" si="14"/>
        <v>13.5</v>
      </c>
      <c r="BT87" s="7">
        <f t="shared" si="15"/>
        <v>0</v>
      </c>
    </row>
    <row r="88" spans="2:73" ht="14.5" x14ac:dyDescent="0.35">
      <c r="B88" t="s">
        <v>66</v>
      </c>
      <c r="C88" s="2">
        <v>5.0999999999999996</v>
      </c>
      <c r="D88" t="s">
        <v>11</v>
      </c>
      <c r="E88" t="s">
        <v>12</v>
      </c>
      <c r="F88">
        <v>2.6840000000000002</v>
      </c>
      <c r="G88">
        <v>48.2</v>
      </c>
      <c r="H88">
        <v>138.30000000000001</v>
      </c>
      <c r="I88">
        <v>57.2</v>
      </c>
      <c r="J88" s="9">
        <f t="shared" si="2"/>
        <v>9.9782608695652186</v>
      </c>
      <c r="K88" s="10">
        <f t="shared" si="3"/>
        <v>13.5</v>
      </c>
      <c r="L88" s="7">
        <f t="shared" si="16"/>
        <v>0</v>
      </c>
      <c r="N88" t="s">
        <v>419</v>
      </c>
      <c r="O88">
        <v>15.6</v>
      </c>
      <c r="P88" t="s">
        <v>11</v>
      </c>
      <c r="Q88" t="s">
        <v>12</v>
      </c>
      <c r="R88">
        <v>3.4180000000000001</v>
      </c>
      <c r="S88">
        <v>56.2</v>
      </c>
      <c r="T88">
        <v>140.1</v>
      </c>
      <c r="U88">
        <v>56.9</v>
      </c>
      <c r="V88" s="9">
        <f t="shared" si="4"/>
        <v>30.521739130434785</v>
      </c>
      <c r="W88" s="10">
        <f t="shared" si="5"/>
        <v>13.5</v>
      </c>
      <c r="X88" s="7">
        <f t="shared" si="17"/>
        <v>0</v>
      </c>
      <c r="Z88" s="7" t="s">
        <v>1870</v>
      </c>
      <c r="AA88" s="7">
        <v>10</v>
      </c>
      <c r="AB88" s="7">
        <v>23.59</v>
      </c>
      <c r="AC88" s="7">
        <v>0</v>
      </c>
      <c r="AD88" s="7">
        <v>4.133</v>
      </c>
      <c r="AE88" s="7">
        <v>57.8</v>
      </c>
      <c r="AF88" s="7">
        <v>138.5</v>
      </c>
      <c r="AG88" s="7">
        <v>58.5</v>
      </c>
      <c r="AH88" s="9">
        <f t="shared" si="6"/>
        <v>19.565217391304351</v>
      </c>
      <c r="AI88" s="10">
        <f t="shared" si="7"/>
        <v>13.5</v>
      </c>
      <c r="AJ88" s="7">
        <f t="shared" si="18"/>
        <v>0</v>
      </c>
      <c r="AL88" s="4" t="s">
        <v>801</v>
      </c>
      <c r="AM88" s="4">
        <v>14.5</v>
      </c>
      <c r="AN88" s="4">
        <v>23.59</v>
      </c>
      <c r="AO88" s="4">
        <v>0</v>
      </c>
      <c r="AP88" s="4">
        <v>3.1989999999999998</v>
      </c>
      <c r="AQ88" s="4">
        <v>56.2</v>
      </c>
      <c r="AR88" s="4">
        <v>132.30000000000001</v>
      </c>
      <c r="AS88" s="4">
        <v>58.6</v>
      </c>
      <c r="AT88" s="9">
        <f t="shared" si="8"/>
        <v>28.369565217391308</v>
      </c>
      <c r="AU88" s="10">
        <f t="shared" si="9"/>
        <v>13.5</v>
      </c>
      <c r="AV88" s="7">
        <f t="shared" si="19"/>
        <v>0</v>
      </c>
      <c r="AX88" s="5" t="s">
        <v>1165</v>
      </c>
      <c r="AY88" s="5">
        <v>8.4</v>
      </c>
      <c r="AZ88" s="5">
        <v>23.59</v>
      </c>
      <c r="BA88" s="5">
        <v>0</v>
      </c>
      <c r="BB88" s="5">
        <v>3.3340000000000001</v>
      </c>
      <c r="BC88" s="5">
        <v>53.4</v>
      </c>
      <c r="BD88" s="5">
        <v>139.4</v>
      </c>
      <c r="BE88" s="5">
        <v>56.9</v>
      </c>
      <c r="BF88" s="9">
        <f t="shared" si="10"/>
        <v>16.434782608695656</v>
      </c>
      <c r="BG88" s="10">
        <f t="shared" si="11"/>
        <v>13.5</v>
      </c>
      <c r="BH88" s="7">
        <f t="shared" si="12"/>
        <v>0</v>
      </c>
      <c r="BJ88" s="6" t="s">
        <v>1528</v>
      </c>
      <c r="BK88" s="6">
        <v>1.2</v>
      </c>
      <c r="BL88" s="6">
        <v>23.59</v>
      </c>
      <c r="BM88" s="6">
        <v>0</v>
      </c>
      <c r="BN88" s="6">
        <v>0.39900000000000002</v>
      </c>
      <c r="BO88" s="6">
        <v>48.2</v>
      </c>
      <c r="BP88" s="6">
        <v>129.1</v>
      </c>
      <c r="BQ88" s="6">
        <v>55.8</v>
      </c>
      <c r="BR88" s="9">
        <f t="shared" si="13"/>
        <v>2.347826086956522</v>
      </c>
      <c r="BS88" s="10">
        <f t="shared" si="14"/>
        <v>11.847826086956522</v>
      </c>
      <c r="BT88" s="7">
        <f t="shared" si="15"/>
        <v>0</v>
      </c>
    </row>
    <row r="89" spans="2:73" ht="14.5" x14ac:dyDescent="0.35">
      <c r="B89" t="s">
        <v>67</v>
      </c>
      <c r="C89" s="2">
        <v>15.1</v>
      </c>
      <c r="D89" t="s">
        <v>11</v>
      </c>
      <c r="E89" t="s">
        <v>12</v>
      </c>
      <c r="F89">
        <v>3.6589999999999998</v>
      </c>
      <c r="G89">
        <v>57.1</v>
      </c>
      <c r="H89">
        <v>138.1</v>
      </c>
      <c r="I89">
        <v>57.3</v>
      </c>
      <c r="J89" s="9">
        <f t="shared" si="2"/>
        <v>29.54347826086957</v>
      </c>
      <c r="K89" s="10">
        <f t="shared" si="3"/>
        <v>13.5</v>
      </c>
      <c r="L89" s="7">
        <f t="shared" si="16"/>
        <v>0</v>
      </c>
      <c r="N89" t="s">
        <v>420</v>
      </c>
      <c r="O89">
        <v>4.3</v>
      </c>
      <c r="P89" t="s">
        <v>11</v>
      </c>
      <c r="Q89" t="s">
        <v>12</v>
      </c>
      <c r="R89">
        <v>3.331</v>
      </c>
      <c r="S89">
        <v>48.3</v>
      </c>
      <c r="T89">
        <v>144.5</v>
      </c>
      <c r="U89">
        <v>55.6</v>
      </c>
      <c r="V89" s="9">
        <f t="shared" si="4"/>
        <v>8.413043478260871</v>
      </c>
      <c r="W89" s="10">
        <f t="shared" si="5"/>
        <v>13.5</v>
      </c>
      <c r="X89" s="7">
        <f t="shared" si="17"/>
        <v>0</v>
      </c>
      <c r="Z89" s="7" t="s">
        <v>1871</v>
      </c>
      <c r="AA89" s="7">
        <v>14.2</v>
      </c>
      <c r="AB89" s="7">
        <v>23.59</v>
      </c>
      <c r="AC89" s="7">
        <v>0</v>
      </c>
      <c r="AD89" s="7">
        <v>3.3450000000000002</v>
      </c>
      <c r="AE89" s="7">
        <v>56.3</v>
      </c>
      <c r="AF89" s="7">
        <v>141.1</v>
      </c>
      <c r="AG89" s="7">
        <v>58.4</v>
      </c>
      <c r="AH89" s="9">
        <f t="shared" si="6"/>
        <v>27.782608695652176</v>
      </c>
      <c r="AI89" s="10">
        <f t="shared" si="7"/>
        <v>13.5</v>
      </c>
      <c r="AJ89" s="7">
        <f t="shared" si="18"/>
        <v>0</v>
      </c>
      <c r="AL89" s="4" t="s">
        <v>802</v>
      </c>
      <c r="AM89" s="4">
        <v>15</v>
      </c>
      <c r="AN89" s="4">
        <v>23.59</v>
      </c>
      <c r="AO89" s="4">
        <v>0</v>
      </c>
      <c r="AP89" s="4">
        <v>2.9430000000000001</v>
      </c>
      <c r="AQ89" s="4">
        <v>56</v>
      </c>
      <c r="AR89" s="4">
        <v>130</v>
      </c>
      <c r="AS89" s="4">
        <v>57.9</v>
      </c>
      <c r="AT89" s="9">
        <f t="shared" si="8"/>
        <v>29.347826086956527</v>
      </c>
      <c r="AU89" s="10">
        <f t="shared" si="9"/>
        <v>13.5</v>
      </c>
      <c r="AV89" s="7">
        <f t="shared" si="19"/>
        <v>0</v>
      </c>
      <c r="AX89" s="5" t="s">
        <v>1166</v>
      </c>
      <c r="AY89" s="5">
        <v>12.6</v>
      </c>
      <c r="AZ89" s="5">
        <v>23.59</v>
      </c>
      <c r="BA89" s="5">
        <v>0</v>
      </c>
      <c r="BB89" s="5">
        <v>3.5550000000000002</v>
      </c>
      <c r="BC89" s="5">
        <v>56.9</v>
      </c>
      <c r="BD89" s="5">
        <v>133.80000000000001</v>
      </c>
      <c r="BE89" s="5">
        <v>57.6</v>
      </c>
      <c r="BF89" s="9">
        <f t="shared" si="10"/>
        <v>24.65217391304348</v>
      </c>
      <c r="BG89" s="10">
        <f t="shared" si="11"/>
        <v>13.5</v>
      </c>
      <c r="BH89" s="7">
        <f t="shared" si="12"/>
        <v>0</v>
      </c>
      <c r="BJ89" s="6" t="s">
        <v>1529</v>
      </c>
      <c r="BK89" s="6">
        <v>17.2</v>
      </c>
      <c r="BL89" s="6">
        <v>23.59</v>
      </c>
      <c r="BM89" s="6">
        <v>0</v>
      </c>
      <c r="BN89" s="6">
        <v>3.4630000000000001</v>
      </c>
      <c r="BO89" s="6">
        <v>56.2</v>
      </c>
      <c r="BP89" s="6">
        <v>134.30000000000001</v>
      </c>
      <c r="BQ89" s="6">
        <v>58</v>
      </c>
      <c r="BR89" s="9">
        <f t="shared" si="13"/>
        <v>33.652173913043484</v>
      </c>
      <c r="BS89" s="10">
        <f t="shared" si="14"/>
        <v>13.5</v>
      </c>
      <c r="BT89" s="7">
        <f t="shared" si="15"/>
        <v>0</v>
      </c>
    </row>
    <row r="90" spans="2:73" ht="14.5" x14ac:dyDescent="0.35">
      <c r="B90" t="s">
        <v>68</v>
      </c>
      <c r="C90" s="2">
        <v>14.7</v>
      </c>
      <c r="D90" t="s">
        <v>11</v>
      </c>
      <c r="E90" t="s">
        <v>12</v>
      </c>
      <c r="F90">
        <v>3.589</v>
      </c>
      <c r="G90">
        <v>57.1</v>
      </c>
      <c r="H90">
        <v>137</v>
      </c>
      <c r="I90">
        <v>57.2</v>
      </c>
      <c r="J90" s="9">
        <f t="shared" si="2"/>
        <v>28.760869565217394</v>
      </c>
      <c r="K90" s="10">
        <f t="shared" si="3"/>
        <v>13.5</v>
      </c>
      <c r="L90" s="7">
        <f t="shared" si="16"/>
        <v>0</v>
      </c>
      <c r="N90" t="s">
        <v>421</v>
      </c>
      <c r="O90">
        <v>1.2</v>
      </c>
      <c r="P90" t="s">
        <v>11</v>
      </c>
      <c r="Q90" t="s">
        <v>12</v>
      </c>
      <c r="R90">
        <v>0.40899999999999997</v>
      </c>
      <c r="S90">
        <v>48.2</v>
      </c>
      <c r="T90">
        <v>126.7</v>
      </c>
      <c r="U90">
        <v>55.1</v>
      </c>
      <c r="V90" s="9">
        <f t="shared" si="4"/>
        <v>2.347826086956522</v>
      </c>
      <c r="W90" s="10">
        <f t="shared" si="5"/>
        <v>11.847826086956522</v>
      </c>
      <c r="X90" s="7">
        <f t="shared" si="17"/>
        <v>0</v>
      </c>
      <c r="Z90" s="7" t="s">
        <v>1872</v>
      </c>
      <c r="AA90" s="7">
        <v>1.5</v>
      </c>
      <c r="AB90" s="7">
        <v>23.59</v>
      </c>
      <c r="AC90" s="7">
        <v>0</v>
      </c>
      <c r="AD90" s="7">
        <v>0.45800000000000002</v>
      </c>
      <c r="AE90" s="7">
        <v>48.2</v>
      </c>
      <c r="AF90" s="7">
        <v>127.7</v>
      </c>
      <c r="AG90" s="7">
        <v>55.4</v>
      </c>
      <c r="AH90" s="9">
        <f t="shared" si="6"/>
        <v>2.9347826086956523</v>
      </c>
      <c r="AI90" s="10">
        <f t="shared" si="7"/>
        <v>12.434782608695652</v>
      </c>
      <c r="AJ90" s="7">
        <f t="shared" si="18"/>
        <v>0</v>
      </c>
      <c r="AL90" s="4" t="s">
        <v>803</v>
      </c>
      <c r="AM90" s="4">
        <v>10.7</v>
      </c>
      <c r="AN90" s="4">
        <v>23.59</v>
      </c>
      <c r="AO90" s="4">
        <v>0</v>
      </c>
      <c r="AP90" s="4">
        <v>3.3220000000000001</v>
      </c>
      <c r="AQ90" s="4">
        <v>55.7</v>
      </c>
      <c r="AR90" s="4">
        <v>135.30000000000001</v>
      </c>
      <c r="AS90" s="4">
        <v>58</v>
      </c>
      <c r="AT90" s="9">
        <f t="shared" si="8"/>
        <v>20.934782608695652</v>
      </c>
      <c r="AU90" s="10">
        <f t="shared" si="9"/>
        <v>13.5</v>
      </c>
      <c r="AV90" s="7">
        <f t="shared" si="19"/>
        <v>0</v>
      </c>
      <c r="AX90" s="5" t="s">
        <v>1167</v>
      </c>
      <c r="AY90" s="5">
        <v>15.5</v>
      </c>
      <c r="AZ90" s="5">
        <v>23.59</v>
      </c>
      <c r="BA90" s="5">
        <v>0</v>
      </c>
      <c r="BB90" s="5">
        <v>3.4089999999999998</v>
      </c>
      <c r="BC90" s="5">
        <v>56.2</v>
      </c>
      <c r="BD90" s="5">
        <v>133.5</v>
      </c>
      <c r="BE90" s="5">
        <v>57.4</v>
      </c>
      <c r="BF90" s="9">
        <f t="shared" si="10"/>
        <v>30.326086956521742</v>
      </c>
      <c r="BG90" s="10">
        <f t="shared" si="11"/>
        <v>13.5</v>
      </c>
      <c r="BH90" s="7">
        <f t="shared" si="12"/>
        <v>0</v>
      </c>
      <c r="BJ90" s="6" t="s">
        <v>1530</v>
      </c>
      <c r="BK90" s="6">
        <v>12</v>
      </c>
      <c r="BL90" s="6">
        <v>23.59</v>
      </c>
      <c r="BM90" s="6">
        <v>0</v>
      </c>
      <c r="BN90" s="6">
        <v>3.0979999999999999</v>
      </c>
      <c r="BO90" s="6">
        <v>48.8</v>
      </c>
      <c r="BP90" s="6">
        <v>137.6</v>
      </c>
      <c r="BQ90" s="6">
        <v>57.5</v>
      </c>
      <c r="BR90" s="9">
        <f t="shared" si="13"/>
        <v>23.478260869565219</v>
      </c>
      <c r="BS90" s="10">
        <f t="shared" si="14"/>
        <v>13.5</v>
      </c>
      <c r="BT90" s="7">
        <f t="shared" si="15"/>
        <v>0</v>
      </c>
    </row>
    <row r="91" spans="2:73" ht="14.5" x14ac:dyDescent="0.35">
      <c r="B91" t="s">
        <v>69</v>
      </c>
      <c r="C91" s="2">
        <v>9.5</v>
      </c>
      <c r="D91" t="s">
        <v>11</v>
      </c>
      <c r="E91" t="s">
        <v>12</v>
      </c>
      <c r="F91">
        <v>4.694</v>
      </c>
      <c r="G91">
        <v>58.3</v>
      </c>
      <c r="H91">
        <v>139.69999999999999</v>
      </c>
      <c r="I91">
        <v>57.2</v>
      </c>
      <c r="J91" s="9">
        <f t="shared" si="2"/>
        <v>18.586956521739133</v>
      </c>
      <c r="K91" s="10">
        <f t="shared" si="3"/>
        <v>13.5</v>
      </c>
      <c r="L91" s="7">
        <f t="shared" si="16"/>
        <v>0</v>
      </c>
      <c r="M91" s="7">
        <f>MEDIAN(C64:C94)</f>
        <v>2.6</v>
      </c>
      <c r="N91" t="s">
        <v>422</v>
      </c>
      <c r="O91">
        <v>0.6</v>
      </c>
      <c r="P91" t="s">
        <v>11</v>
      </c>
      <c r="Q91" t="s">
        <v>12</v>
      </c>
      <c r="R91">
        <v>0.23599999999999999</v>
      </c>
      <c r="S91">
        <v>45.5</v>
      </c>
      <c r="T91">
        <v>123.9</v>
      </c>
      <c r="U91">
        <v>54.8</v>
      </c>
      <c r="V91" s="9">
        <f t="shared" si="4"/>
        <v>1.173913043478261</v>
      </c>
      <c r="W91" s="10">
        <f t="shared" si="5"/>
        <v>9.0217391304347831</v>
      </c>
      <c r="X91" s="7">
        <f t="shared" si="17"/>
        <v>0</v>
      </c>
      <c r="Y91" s="7">
        <f>MEDIAN(O64:O94)</f>
        <v>2.8</v>
      </c>
      <c r="Z91" s="7" t="s">
        <v>1873</v>
      </c>
      <c r="AA91" s="7">
        <v>3.5</v>
      </c>
      <c r="AB91" s="7">
        <v>23.59</v>
      </c>
      <c r="AC91" s="7">
        <v>0</v>
      </c>
      <c r="AD91" s="7">
        <v>1.6319999999999999</v>
      </c>
      <c r="AE91" s="7">
        <v>48.2</v>
      </c>
      <c r="AF91" s="7">
        <v>134.30000000000001</v>
      </c>
      <c r="AG91" s="7">
        <v>55.9</v>
      </c>
      <c r="AH91" s="9">
        <f t="shared" si="6"/>
        <v>6.8478260869565224</v>
      </c>
      <c r="AI91" s="10">
        <f t="shared" si="7"/>
        <v>13.5</v>
      </c>
      <c r="AJ91" s="7">
        <f t="shared" si="18"/>
        <v>0</v>
      </c>
      <c r="AK91" s="7">
        <f>MEDIAN(AA64:AA94)</f>
        <v>4.5</v>
      </c>
      <c r="AL91" s="4" t="s">
        <v>804</v>
      </c>
      <c r="AM91" s="4">
        <v>1.4</v>
      </c>
      <c r="AN91" s="4">
        <v>23.59</v>
      </c>
      <c r="AO91" s="4">
        <v>0</v>
      </c>
      <c r="AP91" s="4">
        <v>0.47399999999999998</v>
      </c>
      <c r="AQ91" s="4">
        <v>48.2</v>
      </c>
      <c r="AR91" s="4">
        <v>129.19999999999999</v>
      </c>
      <c r="AS91" s="4">
        <v>55.1</v>
      </c>
      <c r="AT91" s="9">
        <f t="shared" si="8"/>
        <v>2.7391304347826089</v>
      </c>
      <c r="AU91" s="10">
        <f t="shared" si="9"/>
        <v>12.239130434782609</v>
      </c>
      <c r="AV91" s="7">
        <f t="shared" si="19"/>
        <v>0</v>
      </c>
      <c r="AW91" s="7">
        <f>MEDIAN(AM64:AM94)</f>
        <v>7.2</v>
      </c>
      <c r="AX91" s="5" t="s">
        <v>1168</v>
      </c>
      <c r="AY91" s="5">
        <v>2.9</v>
      </c>
      <c r="AZ91" s="5">
        <v>23.59</v>
      </c>
      <c r="BA91" s="5">
        <v>0</v>
      </c>
      <c r="BB91" s="5">
        <v>1.2589999999999999</v>
      </c>
      <c r="BC91" s="5">
        <v>48.2</v>
      </c>
      <c r="BD91" s="5">
        <v>133</v>
      </c>
      <c r="BE91" s="5">
        <v>55.8</v>
      </c>
      <c r="BF91" s="9">
        <f t="shared" si="10"/>
        <v>5.6739130434782616</v>
      </c>
      <c r="BG91" s="10">
        <f t="shared" si="11"/>
        <v>13.5</v>
      </c>
      <c r="BH91" s="7">
        <f t="shared" si="12"/>
        <v>0</v>
      </c>
      <c r="BI91" s="7">
        <f>MEDIAN(AY64:AY94)</f>
        <v>4.5999999999999996</v>
      </c>
      <c r="BJ91" s="6" t="s">
        <v>1531</v>
      </c>
      <c r="BK91" s="6">
        <v>3.7</v>
      </c>
      <c r="BL91" s="6">
        <v>23.59</v>
      </c>
      <c r="BM91" s="6">
        <v>0</v>
      </c>
      <c r="BN91" s="6">
        <v>2.36</v>
      </c>
      <c r="BO91" s="6">
        <v>48.2</v>
      </c>
      <c r="BP91" s="6">
        <v>137.69999999999999</v>
      </c>
      <c r="BQ91" s="6">
        <v>56.2</v>
      </c>
      <c r="BR91" s="9">
        <f t="shared" si="13"/>
        <v>7.2391304347826102</v>
      </c>
      <c r="BS91" s="10">
        <f t="shared" si="14"/>
        <v>13.5</v>
      </c>
      <c r="BT91" s="7">
        <f t="shared" si="15"/>
        <v>0</v>
      </c>
      <c r="BU91" s="7">
        <f>MEDIAN(BK64:BK94)</f>
        <v>6</v>
      </c>
    </row>
    <row r="92" spans="2:73" ht="14.5" x14ac:dyDescent="0.35">
      <c r="B92" t="s">
        <v>70</v>
      </c>
      <c r="C92" s="2">
        <v>8.6999999999999993</v>
      </c>
      <c r="D92" t="s">
        <v>11</v>
      </c>
      <c r="E92" t="s">
        <v>12</v>
      </c>
      <c r="F92">
        <v>2.9260000000000002</v>
      </c>
      <c r="G92">
        <v>54.3</v>
      </c>
      <c r="H92">
        <v>133.9</v>
      </c>
      <c r="I92">
        <v>57.1</v>
      </c>
      <c r="J92" s="9">
        <f t="shared" si="2"/>
        <v>17.021739130434785</v>
      </c>
      <c r="K92" s="10">
        <f t="shared" si="3"/>
        <v>13.5</v>
      </c>
      <c r="L92" s="7">
        <f t="shared" si="16"/>
        <v>0</v>
      </c>
      <c r="M92" s="7">
        <f>STDEVA(C64:C94)</f>
        <v>5.2577418596166936</v>
      </c>
      <c r="N92" t="s">
        <v>423</v>
      </c>
      <c r="O92">
        <v>2.7</v>
      </c>
      <c r="P92" t="s">
        <v>11</v>
      </c>
      <c r="Q92" t="s">
        <v>12</v>
      </c>
      <c r="R92">
        <v>2.177</v>
      </c>
      <c r="S92">
        <v>48.2</v>
      </c>
      <c r="T92">
        <v>135.5</v>
      </c>
      <c r="U92">
        <v>55.3</v>
      </c>
      <c r="V92" s="9">
        <f t="shared" si="4"/>
        <v>5.2826086956521747</v>
      </c>
      <c r="W92" s="10">
        <f t="shared" si="5"/>
        <v>10.304347826086957</v>
      </c>
      <c r="X92" s="7">
        <f t="shared" si="17"/>
        <v>0</v>
      </c>
      <c r="Y92" s="7">
        <f>STDEVA(O64:O94)</f>
        <v>4.8414696071533134</v>
      </c>
      <c r="Z92" s="7" t="s">
        <v>1874</v>
      </c>
      <c r="AA92" s="7">
        <v>4.2</v>
      </c>
      <c r="AB92" s="7">
        <v>23.59</v>
      </c>
      <c r="AC92" s="7">
        <v>0</v>
      </c>
      <c r="AD92" s="7">
        <v>3.504</v>
      </c>
      <c r="AE92" s="7">
        <v>49.6</v>
      </c>
      <c r="AF92" s="7">
        <v>136.6</v>
      </c>
      <c r="AG92" s="7">
        <v>56.9</v>
      </c>
      <c r="AH92" s="9">
        <f t="shared" si="6"/>
        <v>8.2173913043478279</v>
      </c>
      <c r="AI92" s="10">
        <f t="shared" si="7"/>
        <v>13.5</v>
      </c>
      <c r="AJ92" s="7">
        <f t="shared" si="18"/>
        <v>0</v>
      </c>
      <c r="AK92" s="7">
        <f>STDEVA(AA64:AA94)</f>
        <v>4.6895926869923885</v>
      </c>
      <c r="AL92" s="4" t="s">
        <v>805</v>
      </c>
      <c r="AM92" s="4">
        <v>0.4</v>
      </c>
      <c r="AN92" s="4">
        <v>23.59</v>
      </c>
      <c r="AO92" s="4">
        <v>0</v>
      </c>
      <c r="AP92" s="4">
        <v>0.26300000000000001</v>
      </c>
      <c r="AQ92" s="4">
        <v>45.7</v>
      </c>
      <c r="AR92" s="4">
        <v>126.7</v>
      </c>
      <c r="AS92" s="4">
        <v>55.7</v>
      </c>
      <c r="AT92" s="9">
        <f t="shared" si="8"/>
        <v>0.78260869565217406</v>
      </c>
      <c r="AU92" s="10">
        <f t="shared" si="9"/>
        <v>9.0217391304347831</v>
      </c>
      <c r="AV92" s="7">
        <f t="shared" si="19"/>
        <v>0</v>
      </c>
      <c r="AW92" s="7">
        <f>STDEVA(AM64:AM94)</f>
        <v>5.083987089989785</v>
      </c>
      <c r="AX92" s="5" t="s">
        <v>1169</v>
      </c>
      <c r="AY92" s="5">
        <v>1.2</v>
      </c>
      <c r="AZ92" s="5">
        <v>23.59</v>
      </c>
      <c r="BA92" s="5">
        <v>0</v>
      </c>
      <c r="BB92" s="5">
        <v>0.49099999999999999</v>
      </c>
      <c r="BC92" s="5">
        <v>48.2</v>
      </c>
      <c r="BD92" s="5">
        <v>127.8</v>
      </c>
      <c r="BE92" s="5">
        <v>54.1</v>
      </c>
      <c r="BF92" s="9">
        <f t="shared" si="10"/>
        <v>2.347826086956522</v>
      </c>
      <c r="BG92" s="10">
        <f t="shared" si="11"/>
        <v>11.847826086956522</v>
      </c>
      <c r="BH92" s="7">
        <f t="shared" si="12"/>
        <v>0</v>
      </c>
      <c r="BI92" s="7">
        <f>STDEVA(AY64:AY94)</f>
        <v>4.5228143298576384</v>
      </c>
      <c r="BJ92" s="6" t="s">
        <v>1532</v>
      </c>
      <c r="BK92" s="6">
        <v>1.1000000000000001</v>
      </c>
      <c r="BL92" s="6">
        <v>23.59</v>
      </c>
      <c r="BM92" s="6">
        <v>0</v>
      </c>
      <c r="BN92" s="6">
        <v>0.57299999999999995</v>
      </c>
      <c r="BO92" s="6">
        <v>46.7</v>
      </c>
      <c r="BP92" s="6">
        <v>129.1</v>
      </c>
      <c r="BQ92" s="6">
        <v>55.5</v>
      </c>
      <c r="BR92" s="9">
        <f t="shared" si="13"/>
        <v>2.1521739130434785</v>
      </c>
      <c r="BS92" s="10">
        <f t="shared" si="14"/>
        <v>11.652173913043478</v>
      </c>
      <c r="BT92" s="7">
        <f t="shared" si="15"/>
        <v>0</v>
      </c>
      <c r="BU92" s="7">
        <f>STDEVA(BK64:BK94)</f>
        <v>4.8179860156824708</v>
      </c>
    </row>
    <row r="93" spans="2:73" ht="14.5" x14ac:dyDescent="0.35">
      <c r="B93" t="s">
        <v>71</v>
      </c>
      <c r="C93" s="2">
        <v>1.4</v>
      </c>
      <c r="D93" t="s">
        <v>11</v>
      </c>
      <c r="E93" t="s">
        <v>12</v>
      </c>
      <c r="F93">
        <v>0.61899999999999999</v>
      </c>
      <c r="G93">
        <v>48.2</v>
      </c>
      <c r="H93">
        <v>129.69999999999999</v>
      </c>
      <c r="I93">
        <v>56.1</v>
      </c>
      <c r="J93" s="9">
        <f t="shared" si="2"/>
        <v>2.7391304347826089</v>
      </c>
      <c r="K93" s="10">
        <f t="shared" si="3"/>
        <v>12.239130434782609</v>
      </c>
      <c r="L93" s="7">
        <f t="shared" si="16"/>
        <v>0</v>
      </c>
      <c r="M93" s="7">
        <f>AVERAGE(C64:C94)</f>
        <v>5.2419354838709671</v>
      </c>
      <c r="N93" t="s">
        <v>424</v>
      </c>
      <c r="O93">
        <v>2.8</v>
      </c>
      <c r="P93" t="s">
        <v>11</v>
      </c>
      <c r="Q93" t="s">
        <v>12</v>
      </c>
      <c r="R93">
        <v>2.1459999999999999</v>
      </c>
      <c r="S93">
        <v>48.2</v>
      </c>
      <c r="T93">
        <v>134.6</v>
      </c>
      <c r="U93">
        <v>54.3</v>
      </c>
      <c r="V93" s="9">
        <f t="shared" si="4"/>
        <v>5.4782608695652177</v>
      </c>
      <c r="W93" s="10">
        <f t="shared" si="5"/>
        <v>11.782608695652176</v>
      </c>
      <c r="X93" s="7">
        <f t="shared" si="17"/>
        <v>0</v>
      </c>
      <c r="Y93" s="7">
        <f>AVERAGE(O64:O94)</f>
        <v>5.187096774193547</v>
      </c>
      <c r="Z93" s="7" t="s">
        <v>1875</v>
      </c>
      <c r="AA93" s="7">
        <v>2.5</v>
      </c>
      <c r="AB93" s="7">
        <v>23.59</v>
      </c>
      <c r="AC93" s="7">
        <v>0</v>
      </c>
      <c r="AD93" s="7">
        <v>0.73699999999999999</v>
      </c>
      <c r="AE93" s="7">
        <v>48.2</v>
      </c>
      <c r="AF93" s="7">
        <v>132.80000000000001</v>
      </c>
      <c r="AG93" s="7">
        <v>56.6</v>
      </c>
      <c r="AH93" s="9">
        <f t="shared" si="6"/>
        <v>4.8913043478260878</v>
      </c>
      <c r="AI93" s="10">
        <f t="shared" si="7"/>
        <v>13.5</v>
      </c>
      <c r="AJ93" s="7">
        <f t="shared" si="18"/>
        <v>0</v>
      </c>
      <c r="AK93" s="7">
        <f>AVERAGE(AA64:AA94)</f>
        <v>6.2806451612903214</v>
      </c>
      <c r="AL93" s="4" t="s">
        <v>806</v>
      </c>
      <c r="AM93" s="4">
        <v>10.9</v>
      </c>
      <c r="AN93" s="4">
        <v>23.59</v>
      </c>
      <c r="AO93" s="4">
        <v>0</v>
      </c>
      <c r="AP93" s="4">
        <v>3.5449999999999999</v>
      </c>
      <c r="AQ93" s="4">
        <v>55.9</v>
      </c>
      <c r="AR93" s="4">
        <v>136.1</v>
      </c>
      <c r="AS93" s="4">
        <v>58</v>
      </c>
      <c r="AT93" s="9">
        <f t="shared" si="8"/>
        <v>21.326086956521742</v>
      </c>
      <c r="AU93" s="10">
        <f t="shared" si="9"/>
        <v>13.5</v>
      </c>
      <c r="AV93" s="7">
        <f t="shared" si="19"/>
        <v>0</v>
      </c>
      <c r="AW93" s="7">
        <f>AVERAGE(AM64:AM94)</f>
        <v>6.467741935483871</v>
      </c>
      <c r="AX93" s="5" t="s">
        <v>1170</v>
      </c>
      <c r="AY93" s="5">
        <v>3.9</v>
      </c>
      <c r="AZ93" s="5">
        <v>23.59</v>
      </c>
      <c r="BA93" s="5">
        <v>0</v>
      </c>
      <c r="BB93" s="5">
        <v>1.492</v>
      </c>
      <c r="BC93" s="5">
        <v>48.2</v>
      </c>
      <c r="BD93" s="5">
        <v>139</v>
      </c>
      <c r="BE93" s="5">
        <v>55.9</v>
      </c>
      <c r="BF93" s="9">
        <f t="shared" si="10"/>
        <v>7.6304347826086962</v>
      </c>
      <c r="BG93" s="10">
        <f t="shared" si="11"/>
        <v>13.5</v>
      </c>
      <c r="BH93" s="7">
        <f t="shared" si="12"/>
        <v>0</v>
      </c>
      <c r="BI93" s="7">
        <f>AVERAGE(AY64:AY94)</f>
        <v>5.741935483870968</v>
      </c>
      <c r="BJ93" s="6" t="s">
        <v>1533</v>
      </c>
      <c r="BK93" s="6">
        <v>2.2999999999999998</v>
      </c>
      <c r="BL93" s="6">
        <v>23.59</v>
      </c>
      <c r="BM93" s="6">
        <v>0</v>
      </c>
      <c r="BN93" s="6">
        <v>0.86099999999999999</v>
      </c>
      <c r="BO93" s="6">
        <v>48.2</v>
      </c>
      <c r="BP93" s="6">
        <v>130.69999999999999</v>
      </c>
      <c r="BQ93" s="6">
        <v>55.3</v>
      </c>
      <c r="BR93" s="9">
        <f t="shared" si="13"/>
        <v>4.5</v>
      </c>
      <c r="BS93" s="10">
        <f t="shared" si="14"/>
        <v>12.152173913043477</v>
      </c>
      <c r="BT93" s="7">
        <f t="shared" si="15"/>
        <v>0</v>
      </c>
      <c r="BU93" s="7">
        <f>AVERAGE(BK64:BK94)</f>
        <v>6.6032258064516114</v>
      </c>
    </row>
    <row r="94" spans="2:73" ht="14.5" x14ac:dyDescent="0.35">
      <c r="B94" t="s">
        <v>72</v>
      </c>
      <c r="C94" s="2">
        <v>14.6</v>
      </c>
      <c r="D94" t="s">
        <v>11</v>
      </c>
      <c r="E94" t="s">
        <v>12</v>
      </c>
      <c r="F94">
        <v>3.2709999999999999</v>
      </c>
      <c r="G94">
        <v>57.5</v>
      </c>
      <c r="H94">
        <v>134.6</v>
      </c>
      <c r="I94">
        <v>57.2</v>
      </c>
      <c r="J94" s="9">
        <f t="shared" si="2"/>
        <v>28.565217391304351</v>
      </c>
      <c r="K94" s="10">
        <f t="shared" si="3"/>
        <v>13.5</v>
      </c>
      <c r="L94" s="7">
        <f t="shared" si="16"/>
        <v>0</v>
      </c>
      <c r="M94" s="7">
        <f>SUM(C64:C94)</f>
        <v>162.49999999999997</v>
      </c>
      <c r="N94" t="s">
        <v>425</v>
      </c>
      <c r="O94">
        <v>4.7</v>
      </c>
      <c r="P94" t="s">
        <v>11</v>
      </c>
      <c r="Q94" t="s">
        <v>12</v>
      </c>
      <c r="R94">
        <v>4.16</v>
      </c>
      <c r="S94">
        <v>57.2</v>
      </c>
      <c r="T94">
        <v>135.69999999999999</v>
      </c>
      <c r="U94">
        <v>55.7</v>
      </c>
      <c r="V94" s="9">
        <f t="shared" si="4"/>
        <v>9.1956521739130448</v>
      </c>
      <c r="W94" s="10">
        <f t="shared" si="5"/>
        <v>13.5</v>
      </c>
      <c r="X94" s="7">
        <f t="shared" si="17"/>
        <v>0</v>
      </c>
      <c r="Y94" s="7">
        <f>SUM(O64:O94)</f>
        <v>160.79999999999995</v>
      </c>
      <c r="Z94" s="7" t="s">
        <v>1876</v>
      </c>
      <c r="AA94" s="7">
        <v>15.9</v>
      </c>
      <c r="AB94" s="7">
        <v>23.59</v>
      </c>
      <c r="AC94" s="7">
        <v>0</v>
      </c>
      <c r="AD94" s="7">
        <v>3.38</v>
      </c>
      <c r="AE94" s="7">
        <v>56.2</v>
      </c>
      <c r="AF94" s="7">
        <v>140.9</v>
      </c>
      <c r="AG94" s="7">
        <v>59.5</v>
      </c>
      <c r="AH94" s="9">
        <f t="shared" si="6"/>
        <v>31.108695652173918</v>
      </c>
      <c r="AI94" s="10">
        <f t="shared" si="7"/>
        <v>13.5</v>
      </c>
      <c r="AJ94" s="7">
        <f t="shared" si="18"/>
        <v>0</v>
      </c>
      <c r="AK94" s="7">
        <f>SUM(AA64:AA94)</f>
        <v>194.69999999999996</v>
      </c>
      <c r="AL94" s="4" t="s">
        <v>807</v>
      </c>
      <c r="AM94" s="4">
        <v>7.4</v>
      </c>
      <c r="AN94" s="4">
        <v>23.59</v>
      </c>
      <c r="AO94" s="4">
        <v>0</v>
      </c>
      <c r="AP94" s="4">
        <v>2.3330000000000002</v>
      </c>
      <c r="AQ94" s="4">
        <v>48.2</v>
      </c>
      <c r="AR94" s="4">
        <v>131.4</v>
      </c>
      <c r="AS94" s="4">
        <v>57.9</v>
      </c>
      <c r="AT94" s="9">
        <f t="shared" si="8"/>
        <v>14.47826086956522</v>
      </c>
      <c r="AU94" s="10">
        <f t="shared" si="9"/>
        <v>13.5</v>
      </c>
      <c r="AV94" s="7">
        <f t="shared" si="19"/>
        <v>0</v>
      </c>
      <c r="AW94" s="7">
        <f>SUM(AM64:AM94)</f>
        <v>200.5</v>
      </c>
      <c r="AX94" s="5" t="s">
        <v>1171</v>
      </c>
      <c r="AY94" s="5">
        <v>4</v>
      </c>
      <c r="AZ94" s="5">
        <v>23.59</v>
      </c>
      <c r="BA94" s="5">
        <v>0</v>
      </c>
      <c r="BB94" s="5">
        <v>3.9849999999999999</v>
      </c>
      <c r="BC94" s="5">
        <v>51.9</v>
      </c>
      <c r="BD94" s="5">
        <v>139.9</v>
      </c>
      <c r="BE94" s="5">
        <v>56.6</v>
      </c>
      <c r="BF94" s="9">
        <f t="shared" si="10"/>
        <v>7.8260869565217401</v>
      </c>
      <c r="BG94" s="10">
        <f t="shared" si="11"/>
        <v>13.5</v>
      </c>
      <c r="BH94" s="7">
        <f t="shared" si="12"/>
        <v>0</v>
      </c>
      <c r="BI94" s="7">
        <f>SUM(AY64:AY94)</f>
        <v>178</v>
      </c>
      <c r="BJ94" s="6" t="s">
        <v>1534</v>
      </c>
      <c r="BK94" s="6">
        <v>7</v>
      </c>
      <c r="BL94" s="6">
        <v>23.59</v>
      </c>
      <c r="BM94" s="6">
        <v>0</v>
      </c>
      <c r="BN94" s="6">
        <v>3.8719999999999999</v>
      </c>
      <c r="BO94" s="6">
        <v>49.8</v>
      </c>
      <c r="BP94" s="6">
        <v>136.6</v>
      </c>
      <c r="BQ94" s="6">
        <v>57.4</v>
      </c>
      <c r="BR94" s="9">
        <f t="shared" si="13"/>
        <v>13.695652173913045</v>
      </c>
      <c r="BS94" s="10">
        <f t="shared" si="14"/>
        <v>13.5</v>
      </c>
      <c r="BT94" s="7">
        <f t="shared" si="15"/>
        <v>0</v>
      </c>
      <c r="BU94" s="7">
        <f>SUM(BK64:BK94)</f>
        <v>204.69999999999996</v>
      </c>
    </row>
    <row r="95" spans="2:73" ht="14.5" x14ac:dyDescent="0.35">
      <c r="B95" t="s">
        <v>73</v>
      </c>
      <c r="C95" s="2">
        <v>17.399999999999999</v>
      </c>
      <c r="D95" t="s">
        <v>11</v>
      </c>
      <c r="E95" t="s">
        <v>12</v>
      </c>
      <c r="F95">
        <v>3.3170000000000002</v>
      </c>
      <c r="G95">
        <v>57.5</v>
      </c>
      <c r="H95">
        <v>135.30000000000001</v>
      </c>
      <c r="I95">
        <v>58.2</v>
      </c>
      <c r="J95" s="9">
        <f t="shared" si="2"/>
        <v>34.04347826086957</v>
      </c>
      <c r="K95" s="10">
        <f t="shared" si="3"/>
        <v>13.5</v>
      </c>
      <c r="L95" s="7">
        <f t="shared" si="16"/>
        <v>0</v>
      </c>
      <c r="N95" t="s">
        <v>426</v>
      </c>
      <c r="O95">
        <v>3.1</v>
      </c>
      <c r="P95" t="s">
        <v>11</v>
      </c>
      <c r="Q95" t="s">
        <v>12</v>
      </c>
      <c r="R95">
        <v>1.4119999999999999</v>
      </c>
      <c r="S95">
        <v>48.2</v>
      </c>
      <c r="T95">
        <v>134.4</v>
      </c>
      <c r="U95">
        <v>55.2</v>
      </c>
      <c r="V95" s="9">
        <f t="shared" si="4"/>
        <v>6.0652173913043486</v>
      </c>
      <c r="W95" s="10">
        <f t="shared" si="5"/>
        <v>13.5</v>
      </c>
      <c r="X95" s="7">
        <f t="shared" si="17"/>
        <v>0</v>
      </c>
      <c r="Z95" s="7" t="s">
        <v>1877</v>
      </c>
      <c r="AA95" s="7">
        <v>10.7</v>
      </c>
      <c r="AB95" s="7">
        <v>23.59</v>
      </c>
      <c r="AC95" s="7">
        <v>0</v>
      </c>
      <c r="AD95" s="7">
        <v>3.1920000000000002</v>
      </c>
      <c r="AE95" s="7">
        <v>55</v>
      </c>
      <c r="AF95" s="7">
        <v>141.1</v>
      </c>
      <c r="AG95" s="7">
        <v>58.5</v>
      </c>
      <c r="AH95" s="9">
        <f t="shared" si="6"/>
        <v>20.934782608695652</v>
      </c>
      <c r="AI95" s="10">
        <f t="shared" si="7"/>
        <v>13.5</v>
      </c>
      <c r="AJ95" s="7">
        <f t="shared" si="18"/>
        <v>0</v>
      </c>
      <c r="AL95" s="4" t="s">
        <v>808</v>
      </c>
      <c r="AM95" s="4">
        <v>1</v>
      </c>
      <c r="AN95" s="4">
        <v>23.59</v>
      </c>
      <c r="AO95" s="4">
        <v>0</v>
      </c>
      <c r="AP95" s="4">
        <v>1.798</v>
      </c>
      <c r="AQ95" s="4">
        <v>48.2</v>
      </c>
      <c r="AR95" s="4">
        <v>137.4</v>
      </c>
      <c r="AS95" s="4">
        <v>57.7</v>
      </c>
      <c r="AT95" s="9">
        <f t="shared" si="8"/>
        <v>1.956521739130435</v>
      </c>
      <c r="AU95" s="10">
        <f t="shared" si="9"/>
        <v>11.456521739130435</v>
      </c>
      <c r="AV95" s="7">
        <f t="shared" si="19"/>
        <v>0</v>
      </c>
      <c r="AX95" s="5" t="s">
        <v>1172</v>
      </c>
      <c r="AY95" s="5">
        <v>12.3</v>
      </c>
      <c r="AZ95" s="5">
        <v>23.59</v>
      </c>
      <c r="BA95" s="5">
        <v>0</v>
      </c>
      <c r="BB95" s="5">
        <v>4.49</v>
      </c>
      <c r="BC95" s="5">
        <v>57.4</v>
      </c>
      <c r="BD95" s="5">
        <v>145.9</v>
      </c>
      <c r="BE95" s="5">
        <v>58.1</v>
      </c>
      <c r="BF95" s="9">
        <f t="shared" si="10"/>
        <v>24.065217391304351</v>
      </c>
      <c r="BG95" s="10">
        <f t="shared" si="11"/>
        <v>13.5</v>
      </c>
      <c r="BH95" s="7">
        <f t="shared" si="12"/>
        <v>0</v>
      </c>
      <c r="BJ95" s="6" t="s">
        <v>1535</v>
      </c>
      <c r="BK95" s="6">
        <v>7.8</v>
      </c>
      <c r="BL95" s="6">
        <v>23.59</v>
      </c>
      <c r="BM95" s="6">
        <v>0</v>
      </c>
      <c r="BN95" s="6">
        <v>4.0460000000000003</v>
      </c>
      <c r="BO95" s="6">
        <v>50.3</v>
      </c>
      <c r="BP95" s="6">
        <v>137.6</v>
      </c>
      <c r="BQ95" s="6">
        <v>56.5</v>
      </c>
      <c r="BR95" s="9">
        <f t="shared" si="13"/>
        <v>15.260869565217392</v>
      </c>
      <c r="BS95" s="10">
        <f t="shared" si="14"/>
        <v>13.5</v>
      </c>
      <c r="BT95" s="7">
        <f t="shared" si="15"/>
        <v>0</v>
      </c>
    </row>
    <row r="96" spans="2:73" ht="14.5" x14ac:dyDescent="0.35">
      <c r="B96" t="s">
        <v>74</v>
      </c>
      <c r="C96" s="2">
        <v>17.600000000000001</v>
      </c>
      <c r="D96" t="s">
        <v>11</v>
      </c>
      <c r="E96" t="s">
        <v>12</v>
      </c>
      <c r="F96">
        <v>3.363</v>
      </c>
      <c r="G96">
        <v>57.8</v>
      </c>
      <c r="H96">
        <v>132.4</v>
      </c>
      <c r="I96">
        <v>57.2</v>
      </c>
      <c r="J96" s="9">
        <f t="shared" si="2"/>
        <v>34.434782608695656</v>
      </c>
      <c r="K96" s="10">
        <f t="shared" si="3"/>
        <v>13.5</v>
      </c>
      <c r="L96" s="7">
        <f t="shared" si="16"/>
        <v>0</v>
      </c>
      <c r="N96" t="s">
        <v>427</v>
      </c>
      <c r="O96">
        <v>3.1</v>
      </c>
      <c r="P96" t="s">
        <v>11</v>
      </c>
      <c r="Q96" t="s">
        <v>12</v>
      </c>
      <c r="R96">
        <v>2.7080000000000002</v>
      </c>
      <c r="S96">
        <v>48.2</v>
      </c>
      <c r="T96">
        <v>136.1</v>
      </c>
      <c r="U96">
        <v>55.2</v>
      </c>
      <c r="V96" s="9">
        <f t="shared" si="4"/>
        <v>6.0652173913043486</v>
      </c>
      <c r="W96" s="10">
        <f t="shared" si="5"/>
        <v>13.5</v>
      </c>
      <c r="X96" s="7">
        <f t="shared" si="17"/>
        <v>0</v>
      </c>
      <c r="Z96" s="7" t="s">
        <v>1878</v>
      </c>
      <c r="AA96" s="7">
        <v>13.7</v>
      </c>
      <c r="AB96" s="7">
        <v>23.59</v>
      </c>
      <c r="AC96" s="7">
        <v>0</v>
      </c>
      <c r="AD96" s="7">
        <v>3.8439999999999999</v>
      </c>
      <c r="AE96" s="7">
        <v>57.4</v>
      </c>
      <c r="AF96" s="7">
        <v>139.6</v>
      </c>
      <c r="AG96" s="7">
        <v>58.6</v>
      </c>
      <c r="AH96" s="9">
        <f t="shared" si="6"/>
        <v>26.804347826086957</v>
      </c>
      <c r="AI96" s="10">
        <f t="shared" si="7"/>
        <v>13.5</v>
      </c>
      <c r="AJ96" s="7">
        <f t="shared" si="18"/>
        <v>0</v>
      </c>
      <c r="AL96" s="4" t="s">
        <v>809</v>
      </c>
      <c r="AM96" s="4">
        <v>11.3</v>
      </c>
      <c r="AN96" s="4">
        <v>23.59</v>
      </c>
      <c r="AO96" s="4">
        <v>0</v>
      </c>
      <c r="AP96" s="4">
        <v>3.899</v>
      </c>
      <c r="AQ96" s="4">
        <v>57.4</v>
      </c>
      <c r="AR96" s="4">
        <v>138.30000000000001</v>
      </c>
      <c r="AS96" s="4">
        <v>57.6</v>
      </c>
      <c r="AT96" s="9">
        <f t="shared" si="8"/>
        <v>22.108695652173918</v>
      </c>
      <c r="AU96" s="10">
        <f t="shared" si="9"/>
        <v>13.5</v>
      </c>
      <c r="AV96" s="7">
        <f t="shared" si="19"/>
        <v>0</v>
      </c>
      <c r="AX96" s="5" t="s">
        <v>1173</v>
      </c>
      <c r="AY96" s="5">
        <v>4.4000000000000004</v>
      </c>
      <c r="AZ96" s="5">
        <v>23.59</v>
      </c>
      <c r="BA96" s="5">
        <v>0</v>
      </c>
      <c r="BB96" s="5">
        <v>3.8319999999999999</v>
      </c>
      <c r="BC96" s="5">
        <v>49.5</v>
      </c>
      <c r="BD96" s="5">
        <v>138.5</v>
      </c>
      <c r="BE96" s="5">
        <v>56.3</v>
      </c>
      <c r="BF96" s="9">
        <f t="shared" si="10"/>
        <v>8.608695652173914</v>
      </c>
      <c r="BG96" s="10">
        <f t="shared" si="11"/>
        <v>13.5</v>
      </c>
      <c r="BH96" s="7">
        <f t="shared" si="12"/>
        <v>0</v>
      </c>
      <c r="BJ96" s="6" t="s">
        <v>1536</v>
      </c>
      <c r="BK96" s="6">
        <v>4.2</v>
      </c>
      <c r="BL96" s="6">
        <v>23.59</v>
      </c>
      <c r="BM96" s="6">
        <v>0</v>
      </c>
      <c r="BN96" s="6">
        <v>4.415</v>
      </c>
      <c r="BO96" s="6">
        <v>54.3</v>
      </c>
      <c r="BP96" s="6">
        <v>137.9</v>
      </c>
      <c r="BQ96" s="6">
        <v>56.6</v>
      </c>
      <c r="BR96" s="9">
        <f t="shared" si="13"/>
        <v>8.2173913043478279</v>
      </c>
      <c r="BS96" s="10">
        <f t="shared" si="14"/>
        <v>13.5</v>
      </c>
      <c r="BT96" s="7">
        <f t="shared" si="15"/>
        <v>0</v>
      </c>
    </row>
    <row r="97" spans="2:72" ht="14.5" x14ac:dyDescent="0.35">
      <c r="B97" t="s">
        <v>75</v>
      </c>
      <c r="C97" s="2">
        <v>18.399999999999999</v>
      </c>
      <c r="D97" t="s">
        <v>11</v>
      </c>
      <c r="E97" t="s">
        <v>12</v>
      </c>
      <c r="F97">
        <v>3.4750000000000001</v>
      </c>
      <c r="G97">
        <v>58</v>
      </c>
      <c r="H97">
        <v>137.5</v>
      </c>
      <c r="I97">
        <v>57.1</v>
      </c>
      <c r="J97" s="9">
        <f t="shared" si="2"/>
        <v>36</v>
      </c>
      <c r="K97" s="10">
        <f t="shared" si="3"/>
        <v>13.5</v>
      </c>
      <c r="L97" s="7">
        <f t="shared" si="16"/>
        <v>0</v>
      </c>
      <c r="N97" t="s">
        <v>428</v>
      </c>
      <c r="O97">
        <v>6.6</v>
      </c>
      <c r="P97" t="s">
        <v>11</v>
      </c>
      <c r="Q97" t="s">
        <v>12</v>
      </c>
      <c r="R97">
        <v>3.762</v>
      </c>
      <c r="S97">
        <v>56.3</v>
      </c>
      <c r="T97">
        <v>137.19999999999999</v>
      </c>
      <c r="U97">
        <v>56.4</v>
      </c>
      <c r="V97" s="9">
        <f t="shared" si="4"/>
        <v>12.913043478260871</v>
      </c>
      <c r="W97" s="10">
        <f t="shared" si="5"/>
        <v>13.5</v>
      </c>
      <c r="X97" s="7">
        <f t="shared" si="17"/>
        <v>0</v>
      </c>
      <c r="Z97" s="7" t="s">
        <v>1879</v>
      </c>
      <c r="AA97" s="7">
        <v>4.8</v>
      </c>
      <c r="AB97" s="7">
        <v>23.59</v>
      </c>
      <c r="AC97" s="7">
        <v>0</v>
      </c>
      <c r="AD97" s="7">
        <v>2.4860000000000002</v>
      </c>
      <c r="AE97" s="7">
        <v>48.2</v>
      </c>
      <c r="AF97" s="7">
        <v>138.69999999999999</v>
      </c>
      <c r="AG97" s="7">
        <v>57.7</v>
      </c>
      <c r="AH97" s="9">
        <f t="shared" si="6"/>
        <v>9.3913043478260878</v>
      </c>
      <c r="AI97" s="10">
        <f t="shared" si="7"/>
        <v>13.5</v>
      </c>
      <c r="AJ97" s="7">
        <f t="shared" si="18"/>
        <v>0</v>
      </c>
      <c r="AL97" s="4" t="s">
        <v>810</v>
      </c>
      <c r="AM97" s="4">
        <v>2.2000000000000002</v>
      </c>
      <c r="AN97" s="4">
        <v>23.59</v>
      </c>
      <c r="AO97" s="4">
        <v>0</v>
      </c>
      <c r="AP97" s="4">
        <v>1.258</v>
      </c>
      <c r="AQ97" s="4">
        <v>48.2</v>
      </c>
      <c r="AR97" s="4">
        <v>133.4</v>
      </c>
      <c r="AS97" s="4">
        <v>55.6</v>
      </c>
      <c r="AT97" s="9">
        <f t="shared" si="8"/>
        <v>4.304347826086957</v>
      </c>
      <c r="AU97" s="10">
        <f t="shared" si="9"/>
        <v>13.5</v>
      </c>
      <c r="AV97" s="7">
        <f t="shared" si="19"/>
        <v>0</v>
      </c>
      <c r="AX97" s="5" t="s">
        <v>1174</v>
      </c>
      <c r="AY97" s="5">
        <v>2.2999999999999998</v>
      </c>
      <c r="AZ97" s="5">
        <v>23.59</v>
      </c>
      <c r="BA97" s="5">
        <v>0</v>
      </c>
      <c r="BB97" s="5">
        <v>1.2210000000000001</v>
      </c>
      <c r="BC97" s="5">
        <v>48.2</v>
      </c>
      <c r="BD97" s="5">
        <v>133.9</v>
      </c>
      <c r="BE97" s="5">
        <v>55.2</v>
      </c>
      <c r="BF97" s="9">
        <f t="shared" si="10"/>
        <v>4.5</v>
      </c>
      <c r="BG97" s="10">
        <f t="shared" si="11"/>
        <v>13.5</v>
      </c>
      <c r="BH97" s="7">
        <f t="shared" si="12"/>
        <v>0</v>
      </c>
      <c r="BJ97" s="6" t="s">
        <v>1537</v>
      </c>
      <c r="BK97" s="6">
        <v>8.6999999999999993</v>
      </c>
      <c r="BL97" s="6">
        <v>23.59</v>
      </c>
      <c r="BM97" s="6">
        <v>0</v>
      </c>
      <c r="BN97" s="6">
        <v>4.4950000000000001</v>
      </c>
      <c r="BO97" s="6">
        <v>56.9</v>
      </c>
      <c r="BP97" s="6">
        <v>137.5</v>
      </c>
      <c r="BQ97" s="6">
        <v>57.6</v>
      </c>
      <c r="BR97" s="9">
        <f t="shared" si="13"/>
        <v>17.021739130434785</v>
      </c>
      <c r="BS97" s="10">
        <f t="shared" si="14"/>
        <v>13.5</v>
      </c>
      <c r="BT97" s="7">
        <f t="shared" si="15"/>
        <v>0</v>
      </c>
    </row>
    <row r="98" spans="2:72" ht="14.5" x14ac:dyDescent="0.35">
      <c r="B98" t="s">
        <v>76</v>
      </c>
      <c r="C98" s="2">
        <v>17.8</v>
      </c>
      <c r="D98" t="s">
        <v>11</v>
      </c>
      <c r="E98" t="s">
        <v>12</v>
      </c>
      <c r="F98">
        <v>3.3170000000000002</v>
      </c>
      <c r="G98">
        <v>57.2</v>
      </c>
      <c r="H98">
        <v>133.80000000000001</v>
      </c>
      <c r="I98">
        <v>57.1</v>
      </c>
      <c r="J98" s="9">
        <f t="shared" ref="J98:J161" si="20">C98*$X$5</f>
        <v>34.826086956521742</v>
      </c>
      <c r="K98" s="10">
        <f t="shared" ref="K98:K161" si="21">IF(K97&lt;$Y$2,J98+K97+$Y$1-$V$6,IF((K97+J98-$V$6)&gt;$Y$3,$Y$3,K97+J98-$V$6))</f>
        <v>13.5</v>
      </c>
      <c r="L98" s="7">
        <f t="shared" si="16"/>
        <v>0</v>
      </c>
      <c r="N98" t="s">
        <v>429</v>
      </c>
      <c r="O98">
        <v>5</v>
      </c>
      <c r="P98" t="s">
        <v>11</v>
      </c>
      <c r="Q98" t="s">
        <v>12</v>
      </c>
      <c r="R98">
        <v>3.3340000000000001</v>
      </c>
      <c r="S98">
        <v>51.6</v>
      </c>
      <c r="T98">
        <v>134.80000000000001</v>
      </c>
      <c r="U98">
        <v>56.8</v>
      </c>
      <c r="V98" s="9">
        <f t="shared" ref="V98:V161" si="22">O98*$X$5</f>
        <v>9.7826086956521756</v>
      </c>
      <c r="W98" s="10">
        <f t="shared" ref="W98:W161" si="23">IF(W97&lt;$Y$2,V98+W97+$Y$1-$V$6,IF((W97+V98-$V$6)&gt;$Y$3,$Y$3,W97+V98-$V$6))</f>
        <v>13.5</v>
      </c>
      <c r="X98" s="7">
        <f t="shared" si="17"/>
        <v>0</v>
      </c>
      <c r="Z98" s="7" t="s">
        <v>1880</v>
      </c>
      <c r="AA98" s="7">
        <v>13.5</v>
      </c>
      <c r="AB98" s="7">
        <v>23.59</v>
      </c>
      <c r="AC98" s="7">
        <v>0</v>
      </c>
      <c r="AD98" s="7">
        <v>3.8839999999999999</v>
      </c>
      <c r="AE98" s="7">
        <v>57.2</v>
      </c>
      <c r="AF98" s="7">
        <v>136.30000000000001</v>
      </c>
      <c r="AG98" s="7">
        <v>58.6</v>
      </c>
      <c r="AH98" s="9">
        <f t="shared" ref="AH98:AH161" si="24">AA98*$X$5</f>
        <v>26.413043478260875</v>
      </c>
      <c r="AI98" s="10">
        <f t="shared" ref="AI98:AI161" si="25">IF(AI97&lt;$Y$2,AH98+AI97+$Y$1-$V$6,IF((AI97+AH98-$V$6)&gt;$Y$3,$Y$3,AI97+AH98-$V$6))</f>
        <v>13.5</v>
      </c>
      <c r="AJ98" s="7">
        <f t="shared" si="18"/>
        <v>0</v>
      </c>
      <c r="AL98" s="4" t="s">
        <v>811</v>
      </c>
      <c r="AM98" s="4">
        <v>0.2</v>
      </c>
      <c r="AN98" s="4">
        <v>23.59</v>
      </c>
      <c r="AO98" s="4">
        <v>0</v>
      </c>
      <c r="AP98" s="4">
        <v>0.14399999999999999</v>
      </c>
      <c r="AQ98" s="4">
        <v>40.5</v>
      </c>
      <c r="AR98" s="4">
        <v>124.4</v>
      </c>
      <c r="AS98" s="4">
        <v>55.2</v>
      </c>
      <c r="AT98" s="9">
        <f t="shared" ref="AT98:AT161" si="26">AM98*$X$5</f>
        <v>0.39130434782608703</v>
      </c>
      <c r="AU98" s="10">
        <f t="shared" ref="AU98:AU161" si="27">IF(AU97&lt;$Y$2,AT98+AU97+$Y$1-$V$6,IF((AU97+AT98-$V$6)&gt;$Y$3,$Y$3,AU97+AT98-$V$6))</f>
        <v>9.8913043478260878</v>
      </c>
      <c r="AV98" s="7">
        <f t="shared" si="19"/>
        <v>0</v>
      </c>
      <c r="AX98" s="5" t="s">
        <v>1175</v>
      </c>
      <c r="AY98" s="5">
        <v>4.7</v>
      </c>
      <c r="AZ98" s="5">
        <v>23.59</v>
      </c>
      <c r="BA98" s="5">
        <v>0</v>
      </c>
      <c r="BB98" s="5">
        <v>4.2050000000000001</v>
      </c>
      <c r="BC98" s="5">
        <v>59.3</v>
      </c>
      <c r="BD98" s="5">
        <v>138.69999999999999</v>
      </c>
      <c r="BE98" s="5">
        <v>56.7</v>
      </c>
      <c r="BF98" s="9">
        <f t="shared" ref="BF98:BF161" si="28">AY98*$X$5</f>
        <v>9.1956521739130448</v>
      </c>
      <c r="BG98" s="10">
        <f t="shared" ref="BG98:BG161" si="29">IF(BG97&lt;$Y$2,BF98+BG97+$Y$1-$V$6,IF((BG97+BF98-$V$6)&gt;$Y$3,$Y$3,BG97+BF98-$V$6))</f>
        <v>13.5</v>
      </c>
      <c r="BH98" s="7">
        <f t="shared" ref="BH98:BH161" si="30">IF(BG98&lt;$Y$2,1, )</f>
        <v>0</v>
      </c>
      <c r="BJ98" s="6" t="s">
        <v>1538</v>
      </c>
      <c r="BK98" s="6">
        <v>8.5</v>
      </c>
      <c r="BL98" s="6">
        <v>23.59</v>
      </c>
      <c r="BM98" s="6">
        <v>0</v>
      </c>
      <c r="BN98" s="6">
        <v>4.6890000000000001</v>
      </c>
      <c r="BO98" s="6">
        <v>56.6</v>
      </c>
      <c r="BP98" s="6">
        <v>139.19999999999999</v>
      </c>
      <c r="BQ98" s="6">
        <v>58</v>
      </c>
      <c r="BR98" s="9">
        <f t="shared" ref="BR98:BR161" si="31">BK98*$X$5</f>
        <v>16.630434782608699</v>
      </c>
      <c r="BS98" s="10">
        <f t="shared" ref="BS98:BS161" si="32">IF(BS97&lt;$Y$2,BR98+BS97+$Y$1-$V$6,IF((BS97+BR98-$V$6)&gt;$Y$3,$Y$3,BS97+BR98-$V$6))</f>
        <v>13.5</v>
      </c>
      <c r="BT98" s="7">
        <f t="shared" ref="BT98:BT161" si="33">IF(BS98&lt;$Y$2,1, )</f>
        <v>0</v>
      </c>
    </row>
    <row r="99" spans="2:72" ht="14.5" x14ac:dyDescent="0.35">
      <c r="B99" t="s">
        <v>77</v>
      </c>
      <c r="C99" s="2">
        <v>13.1</v>
      </c>
      <c r="D99" t="s">
        <v>11</v>
      </c>
      <c r="E99" t="s">
        <v>12</v>
      </c>
      <c r="F99">
        <v>3.444</v>
      </c>
      <c r="G99">
        <v>57.2</v>
      </c>
      <c r="H99">
        <v>134</v>
      </c>
      <c r="I99">
        <v>57</v>
      </c>
      <c r="J99" s="9">
        <f t="shared" si="20"/>
        <v>25.630434782608699</v>
      </c>
      <c r="K99" s="10">
        <f t="shared" si="21"/>
        <v>13.5</v>
      </c>
      <c r="L99" s="7">
        <f t="shared" ref="L99:L162" si="34">IF(K99&lt;$Y$2,1, )</f>
        <v>0</v>
      </c>
      <c r="N99" t="s">
        <v>430</v>
      </c>
      <c r="O99">
        <v>4</v>
      </c>
      <c r="P99" t="s">
        <v>11</v>
      </c>
      <c r="Q99" t="s">
        <v>12</v>
      </c>
      <c r="R99">
        <v>2.23</v>
      </c>
      <c r="S99">
        <v>48.2</v>
      </c>
      <c r="T99">
        <v>132.9</v>
      </c>
      <c r="U99">
        <v>56.7</v>
      </c>
      <c r="V99" s="9">
        <f t="shared" si="22"/>
        <v>7.8260869565217401</v>
      </c>
      <c r="W99" s="10">
        <f t="shared" si="23"/>
        <v>13.5</v>
      </c>
      <c r="X99" s="7">
        <f t="shared" ref="X99:X162" si="35">IF(W99&lt;$Y$2,1, )</f>
        <v>0</v>
      </c>
      <c r="Z99" s="7" t="s">
        <v>1881</v>
      </c>
      <c r="AA99" s="7">
        <v>17.3</v>
      </c>
      <c r="AB99" s="7">
        <v>23.59</v>
      </c>
      <c r="AC99" s="7">
        <v>0</v>
      </c>
      <c r="AD99" s="7">
        <v>3.2559999999999998</v>
      </c>
      <c r="AE99" s="7">
        <v>56.2</v>
      </c>
      <c r="AF99" s="7">
        <v>132.1</v>
      </c>
      <c r="AG99" s="7">
        <v>58.6</v>
      </c>
      <c r="AH99" s="9">
        <f t="shared" si="24"/>
        <v>33.84782608695653</v>
      </c>
      <c r="AI99" s="10">
        <f t="shared" si="25"/>
        <v>13.5</v>
      </c>
      <c r="AJ99" s="7">
        <f t="shared" ref="AJ99:AJ162" si="36">IF(AI99&lt;$Y$2,1, )</f>
        <v>0</v>
      </c>
      <c r="AL99" s="4" t="s">
        <v>812</v>
      </c>
      <c r="AM99" s="4">
        <v>1.5</v>
      </c>
      <c r="AN99" s="4">
        <v>23.59</v>
      </c>
      <c r="AO99" s="4">
        <v>0</v>
      </c>
      <c r="AP99" s="4">
        <v>1.036</v>
      </c>
      <c r="AQ99" s="4">
        <v>48.2</v>
      </c>
      <c r="AR99" s="4">
        <v>131</v>
      </c>
      <c r="AS99" s="4">
        <v>55.4</v>
      </c>
      <c r="AT99" s="9">
        <f t="shared" si="26"/>
        <v>2.9347826086956523</v>
      </c>
      <c r="AU99" s="10">
        <f t="shared" si="27"/>
        <v>8.8260869565217401</v>
      </c>
      <c r="AV99" s="7">
        <f t="shared" ref="AV99:AV162" si="37">IF(AU99&lt;$Y$2,1, )</f>
        <v>0</v>
      </c>
      <c r="AX99" s="5" t="s">
        <v>1176</v>
      </c>
      <c r="AY99" s="5">
        <v>9</v>
      </c>
      <c r="AZ99" s="5">
        <v>23.59</v>
      </c>
      <c r="BA99" s="5">
        <v>0</v>
      </c>
      <c r="BB99" s="5">
        <v>3.5249999999999999</v>
      </c>
      <c r="BC99" s="5">
        <v>55.1</v>
      </c>
      <c r="BD99" s="5">
        <v>133.19999999999999</v>
      </c>
      <c r="BE99" s="5">
        <v>56.2</v>
      </c>
      <c r="BF99" s="9">
        <f t="shared" si="28"/>
        <v>17.608695652173914</v>
      </c>
      <c r="BG99" s="10">
        <f t="shared" si="29"/>
        <v>13.5</v>
      </c>
      <c r="BH99" s="7">
        <f t="shared" si="30"/>
        <v>0</v>
      </c>
      <c r="BJ99" s="6" t="s">
        <v>1539</v>
      </c>
      <c r="BK99" s="6">
        <v>2.2000000000000002</v>
      </c>
      <c r="BL99" s="6">
        <v>23.59</v>
      </c>
      <c r="BM99" s="6">
        <v>0</v>
      </c>
      <c r="BN99" s="6">
        <v>0.70899999999999996</v>
      </c>
      <c r="BO99" s="6">
        <v>48.2</v>
      </c>
      <c r="BP99" s="6">
        <v>132</v>
      </c>
      <c r="BQ99" s="6">
        <v>55.4</v>
      </c>
      <c r="BR99" s="9">
        <f t="shared" si="31"/>
        <v>4.304347826086957</v>
      </c>
      <c r="BS99" s="10">
        <f t="shared" si="32"/>
        <v>13.5</v>
      </c>
      <c r="BT99" s="7">
        <f t="shared" si="33"/>
        <v>0</v>
      </c>
    </row>
    <row r="100" spans="2:72" ht="14.5" x14ac:dyDescent="0.35">
      <c r="B100" t="s">
        <v>78</v>
      </c>
      <c r="C100" s="2">
        <v>8.9</v>
      </c>
      <c r="D100" t="s">
        <v>11</v>
      </c>
      <c r="E100" t="s">
        <v>12</v>
      </c>
      <c r="F100">
        <v>2.8959999999999999</v>
      </c>
      <c r="G100">
        <v>48.8</v>
      </c>
      <c r="H100">
        <v>140.30000000000001</v>
      </c>
      <c r="I100">
        <v>57.1</v>
      </c>
      <c r="J100" s="9">
        <f t="shared" si="20"/>
        <v>17.413043478260871</v>
      </c>
      <c r="K100" s="10">
        <f t="shared" si="21"/>
        <v>13.5</v>
      </c>
      <c r="L100" s="7">
        <f t="shared" si="34"/>
        <v>0</v>
      </c>
      <c r="N100" t="s">
        <v>431</v>
      </c>
      <c r="O100">
        <v>5.8</v>
      </c>
      <c r="P100" t="s">
        <v>11</v>
      </c>
      <c r="Q100" t="s">
        <v>12</v>
      </c>
      <c r="R100">
        <v>3.18</v>
      </c>
      <c r="S100">
        <v>49.4</v>
      </c>
      <c r="T100">
        <v>134.30000000000001</v>
      </c>
      <c r="U100">
        <v>56.8</v>
      </c>
      <c r="V100" s="9">
        <f t="shared" si="22"/>
        <v>11.347826086956523</v>
      </c>
      <c r="W100" s="10">
        <f t="shared" si="23"/>
        <v>13.5</v>
      </c>
      <c r="X100" s="7">
        <f t="shared" si="35"/>
        <v>0</v>
      </c>
      <c r="Z100" s="7" t="s">
        <v>1882</v>
      </c>
      <c r="AA100" s="7">
        <v>17.3</v>
      </c>
      <c r="AB100" s="7">
        <v>23.59</v>
      </c>
      <c r="AC100" s="7">
        <v>0</v>
      </c>
      <c r="AD100" s="7">
        <v>3.2090000000000001</v>
      </c>
      <c r="AE100" s="7">
        <v>56.2</v>
      </c>
      <c r="AF100" s="7">
        <v>135</v>
      </c>
      <c r="AG100" s="7">
        <v>58.7</v>
      </c>
      <c r="AH100" s="9">
        <f t="shared" si="24"/>
        <v>33.84782608695653</v>
      </c>
      <c r="AI100" s="10">
        <f t="shared" si="25"/>
        <v>13.5</v>
      </c>
      <c r="AJ100" s="7">
        <f t="shared" si="36"/>
        <v>0</v>
      </c>
      <c r="AL100" s="4" t="s">
        <v>813</v>
      </c>
      <c r="AM100" s="4">
        <v>5.4</v>
      </c>
      <c r="AN100" s="4">
        <v>23.59</v>
      </c>
      <c r="AO100" s="4">
        <v>0</v>
      </c>
      <c r="AP100" s="4">
        <v>2.2189999999999999</v>
      </c>
      <c r="AQ100" s="4">
        <v>48.2</v>
      </c>
      <c r="AR100" s="4">
        <v>134.1</v>
      </c>
      <c r="AS100" s="4">
        <v>57.2</v>
      </c>
      <c r="AT100" s="9">
        <f t="shared" si="26"/>
        <v>10.565217391304349</v>
      </c>
      <c r="AU100" s="10">
        <f t="shared" si="27"/>
        <v>13.5</v>
      </c>
      <c r="AV100" s="7">
        <f t="shared" si="37"/>
        <v>0</v>
      </c>
      <c r="AX100" s="5" t="s">
        <v>1177</v>
      </c>
      <c r="AY100" s="5">
        <v>4.2</v>
      </c>
      <c r="AZ100" s="5">
        <v>23.59</v>
      </c>
      <c r="BA100" s="5">
        <v>0</v>
      </c>
      <c r="BB100" s="5">
        <v>1.796</v>
      </c>
      <c r="BC100" s="5">
        <v>48.2</v>
      </c>
      <c r="BD100" s="5">
        <v>132.9</v>
      </c>
      <c r="BE100" s="5">
        <v>56.2</v>
      </c>
      <c r="BF100" s="9">
        <f t="shared" si="28"/>
        <v>8.2173913043478279</v>
      </c>
      <c r="BG100" s="10">
        <f t="shared" si="29"/>
        <v>13.5</v>
      </c>
      <c r="BH100" s="7">
        <f t="shared" si="30"/>
        <v>0</v>
      </c>
      <c r="BJ100" s="6" t="s">
        <v>1540</v>
      </c>
      <c r="BK100" s="6">
        <v>3</v>
      </c>
      <c r="BL100" s="6">
        <v>23.59</v>
      </c>
      <c r="BM100" s="6">
        <v>0</v>
      </c>
      <c r="BN100" s="6">
        <v>3.8559999999999999</v>
      </c>
      <c r="BO100" s="6">
        <v>52.1</v>
      </c>
      <c r="BP100" s="6">
        <v>138.30000000000001</v>
      </c>
      <c r="BQ100" s="6">
        <v>56.5</v>
      </c>
      <c r="BR100" s="9">
        <f t="shared" si="31"/>
        <v>5.8695652173913047</v>
      </c>
      <c r="BS100" s="10">
        <f t="shared" si="32"/>
        <v>13.5</v>
      </c>
      <c r="BT100" s="7">
        <f t="shared" si="33"/>
        <v>0</v>
      </c>
    </row>
    <row r="101" spans="2:72" ht="14.5" x14ac:dyDescent="0.35">
      <c r="B101" t="s">
        <v>79</v>
      </c>
      <c r="C101" s="2">
        <v>19.399999999999999</v>
      </c>
      <c r="D101" t="s">
        <v>11</v>
      </c>
      <c r="E101" t="s">
        <v>12</v>
      </c>
      <c r="F101">
        <v>3.677</v>
      </c>
      <c r="G101">
        <v>60.8</v>
      </c>
      <c r="H101">
        <v>141</v>
      </c>
      <c r="I101">
        <v>57.3</v>
      </c>
      <c r="J101" s="9">
        <f t="shared" si="20"/>
        <v>37.956521739130437</v>
      </c>
      <c r="K101" s="10">
        <f t="shared" si="21"/>
        <v>13.5</v>
      </c>
      <c r="L101" s="7">
        <f t="shared" si="34"/>
        <v>0</v>
      </c>
      <c r="N101" t="s">
        <v>432</v>
      </c>
      <c r="O101">
        <v>10</v>
      </c>
      <c r="P101" t="s">
        <v>11</v>
      </c>
      <c r="Q101" t="s">
        <v>12</v>
      </c>
      <c r="R101">
        <v>3.7810000000000001</v>
      </c>
      <c r="S101">
        <v>55.7</v>
      </c>
      <c r="T101">
        <v>135.6</v>
      </c>
      <c r="U101">
        <v>56.9</v>
      </c>
      <c r="V101" s="9">
        <f t="shared" si="22"/>
        <v>19.565217391304351</v>
      </c>
      <c r="W101" s="10">
        <f t="shared" si="23"/>
        <v>13.5</v>
      </c>
      <c r="X101" s="7">
        <f t="shared" si="35"/>
        <v>0</v>
      </c>
      <c r="Z101" s="7" t="s">
        <v>1883</v>
      </c>
      <c r="AA101" s="7">
        <v>13.4</v>
      </c>
      <c r="AB101" s="7">
        <v>23.59</v>
      </c>
      <c r="AC101" s="7">
        <v>0</v>
      </c>
      <c r="AD101" s="7">
        <v>2.9670000000000001</v>
      </c>
      <c r="AE101" s="7">
        <v>53.6</v>
      </c>
      <c r="AF101" s="7">
        <v>129.4</v>
      </c>
      <c r="AG101" s="7">
        <v>59.8</v>
      </c>
      <c r="AH101" s="9">
        <f t="shared" si="24"/>
        <v>26.217391304347831</v>
      </c>
      <c r="AI101" s="10">
        <f t="shared" si="25"/>
        <v>13.5</v>
      </c>
      <c r="AJ101" s="7">
        <f t="shared" si="36"/>
        <v>0</v>
      </c>
      <c r="AL101" s="4" t="s">
        <v>814</v>
      </c>
      <c r="AM101" s="4">
        <v>3.7</v>
      </c>
      <c r="AN101" s="4">
        <v>23.59</v>
      </c>
      <c r="AO101" s="4">
        <v>0</v>
      </c>
      <c r="AP101" s="4">
        <v>4.29</v>
      </c>
      <c r="AQ101" s="4">
        <v>48.5</v>
      </c>
      <c r="AR101" s="4">
        <v>137.6</v>
      </c>
      <c r="AS101" s="4">
        <v>58.3</v>
      </c>
      <c r="AT101" s="9">
        <f t="shared" si="26"/>
        <v>7.2391304347826102</v>
      </c>
      <c r="AU101" s="10">
        <f t="shared" si="27"/>
        <v>13.5</v>
      </c>
      <c r="AV101" s="7">
        <f t="shared" si="37"/>
        <v>0</v>
      </c>
      <c r="AX101" s="5" t="s">
        <v>1178</v>
      </c>
      <c r="AY101" s="5">
        <v>11.9</v>
      </c>
      <c r="AZ101" s="5">
        <v>23.59</v>
      </c>
      <c r="BA101" s="5">
        <v>0</v>
      </c>
      <c r="BB101" s="5">
        <v>3.8450000000000002</v>
      </c>
      <c r="BC101" s="5">
        <v>57.1</v>
      </c>
      <c r="BD101" s="5">
        <v>140.5</v>
      </c>
      <c r="BE101" s="5">
        <v>57.9</v>
      </c>
      <c r="BF101" s="9">
        <f t="shared" si="28"/>
        <v>23.282608695652179</v>
      </c>
      <c r="BG101" s="10">
        <f t="shared" si="29"/>
        <v>13.5</v>
      </c>
      <c r="BH101" s="7">
        <f t="shared" si="30"/>
        <v>0</v>
      </c>
      <c r="BJ101" s="6" t="s">
        <v>1541</v>
      </c>
      <c r="BK101" s="6">
        <v>3.8</v>
      </c>
      <c r="BL101" s="6">
        <v>23.59</v>
      </c>
      <c r="BM101" s="6">
        <v>0</v>
      </c>
      <c r="BN101" s="6">
        <v>1.619</v>
      </c>
      <c r="BO101" s="6">
        <v>48.2</v>
      </c>
      <c r="BP101" s="6">
        <v>133.80000000000001</v>
      </c>
      <c r="BQ101" s="6">
        <v>55.3</v>
      </c>
      <c r="BR101" s="9">
        <f t="shared" si="31"/>
        <v>7.4347826086956532</v>
      </c>
      <c r="BS101" s="10">
        <f t="shared" si="32"/>
        <v>13.5</v>
      </c>
      <c r="BT101" s="7">
        <f t="shared" si="33"/>
        <v>0</v>
      </c>
    </row>
    <row r="102" spans="2:72" ht="14.5" x14ac:dyDescent="0.35">
      <c r="B102" t="s">
        <v>80</v>
      </c>
      <c r="C102" s="2">
        <v>17.899999999999999</v>
      </c>
      <c r="D102" t="s">
        <v>11</v>
      </c>
      <c r="E102" t="s">
        <v>12</v>
      </c>
      <c r="F102">
        <v>3.6120000000000001</v>
      </c>
      <c r="G102">
        <v>57.2</v>
      </c>
      <c r="H102">
        <v>136.4</v>
      </c>
      <c r="I102">
        <v>57.2</v>
      </c>
      <c r="J102" s="9">
        <f t="shared" si="20"/>
        <v>35.021739130434781</v>
      </c>
      <c r="K102" s="10">
        <f t="shared" si="21"/>
        <v>13.5</v>
      </c>
      <c r="L102" s="7">
        <f t="shared" si="34"/>
        <v>0</v>
      </c>
      <c r="N102" t="s">
        <v>433</v>
      </c>
      <c r="O102">
        <v>5.7</v>
      </c>
      <c r="P102" t="s">
        <v>11</v>
      </c>
      <c r="Q102" t="s">
        <v>12</v>
      </c>
      <c r="R102">
        <v>3.7549999999999999</v>
      </c>
      <c r="S102">
        <v>53.6</v>
      </c>
      <c r="T102">
        <v>136.1</v>
      </c>
      <c r="U102">
        <v>57.2</v>
      </c>
      <c r="V102" s="9">
        <f t="shared" si="22"/>
        <v>11.15217391304348</v>
      </c>
      <c r="W102" s="10">
        <f t="shared" si="23"/>
        <v>13.5</v>
      </c>
      <c r="X102" s="7">
        <f t="shared" si="35"/>
        <v>0</v>
      </c>
      <c r="Z102" s="7" t="s">
        <v>1884</v>
      </c>
      <c r="AA102" s="7">
        <v>16.7</v>
      </c>
      <c r="AB102" s="7">
        <v>23.59</v>
      </c>
      <c r="AC102" s="7">
        <v>0</v>
      </c>
      <c r="AD102" s="7">
        <v>3.133</v>
      </c>
      <c r="AE102" s="7">
        <v>56</v>
      </c>
      <c r="AF102" s="7">
        <v>131.1</v>
      </c>
      <c r="AG102" s="7">
        <v>58.5</v>
      </c>
      <c r="AH102" s="9">
        <f t="shared" si="24"/>
        <v>32.673913043478265</v>
      </c>
      <c r="AI102" s="10">
        <f t="shared" si="25"/>
        <v>13.5</v>
      </c>
      <c r="AJ102" s="7">
        <f t="shared" si="36"/>
        <v>0</v>
      </c>
      <c r="AL102" s="4" t="s">
        <v>815</v>
      </c>
      <c r="AM102" s="4">
        <v>10.4</v>
      </c>
      <c r="AN102" s="4">
        <v>23.59</v>
      </c>
      <c r="AO102" s="4">
        <v>0.14000000000000001</v>
      </c>
      <c r="AP102" s="4">
        <v>4.3620000000000001</v>
      </c>
      <c r="AQ102" s="4">
        <v>58.1</v>
      </c>
      <c r="AR102" s="4">
        <v>147.9</v>
      </c>
      <c r="AS102" s="4">
        <v>59.2</v>
      </c>
      <c r="AT102" s="9">
        <f t="shared" si="26"/>
        <v>20.347826086956523</v>
      </c>
      <c r="AU102" s="10">
        <f t="shared" si="27"/>
        <v>13.5</v>
      </c>
      <c r="AV102" s="7">
        <f t="shared" si="37"/>
        <v>0</v>
      </c>
      <c r="AX102" s="5" t="s">
        <v>1179</v>
      </c>
      <c r="AY102" s="5">
        <v>2.8</v>
      </c>
      <c r="AZ102" s="5">
        <v>23.59</v>
      </c>
      <c r="BA102" s="5">
        <v>0</v>
      </c>
      <c r="BB102" s="5">
        <v>0.77400000000000002</v>
      </c>
      <c r="BC102" s="5">
        <v>48.2</v>
      </c>
      <c r="BD102" s="5">
        <v>132</v>
      </c>
      <c r="BE102" s="5">
        <v>55.9</v>
      </c>
      <c r="BF102" s="9">
        <f t="shared" si="28"/>
        <v>5.4782608695652177</v>
      </c>
      <c r="BG102" s="10">
        <f t="shared" si="29"/>
        <v>13.5</v>
      </c>
      <c r="BH102" s="7">
        <f t="shared" si="30"/>
        <v>0</v>
      </c>
      <c r="BJ102" s="6" t="s">
        <v>1542</v>
      </c>
      <c r="BK102" s="6">
        <v>5.6</v>
      </c>
      <c r="BL102" s="6">
        <v>23.59</v>
      </c>
      <c r="BM102" s="6">
        <v>0</v>
      </c>
      <c r="BN102" s="6">
        <v>1.8640000000000001</v>
      </c>
      <c r="BO102" s="6">
        <v>48.2</v>
      </c>
      <c r="BP102" s="6">
        <v>132</v>
      </c>
      <c r="BQ102" s="6">
        <v>56.9</v>
      </c>
      <c r="BR102" s="9">
        <f t="shared" si="31"/>
        <v>10.956521739130435</v>
      </c>
      <c r="BS102" s="10">
        <f t="shared" si="32"/>
        <v>13.5</v>
      </c>
      <c r="BT102" s="7">
        <f t="shared" si="33"/>
        <v>0</v>
      </c>
    </row>
    <row r="103" spans="2:72" ht="14.5" x14ac:dyDescent="0.35">
      <c r="B103" t="s">
        <v>81</v>
      </c>
      <c r="C103" s="2">
        <v>9.6999999999999993</v>
      </c>
      <c r="D103" t="s">
        <v>11</v>
      </c>
      <c r="E103" t="s">
        <v>12</v>
      </c>
      <c r="F103">
        <v>4.5970000000000004</v>
      </c>
      <c r="G103">
        <v>60</v>
      </c>
      <c r="H103">
        <v>144.30000000000001</v>
      </c>
      <c r="I103">
        <v>57.2</v>
      </c>
      <c r="J103" s="9">
        <f t="shared" si="20"/>
        <v>18.978260869565219</v>
      </c>
      <c r="K103" s="10">
        <f t="shared" si="21"/>
        <v>13.5</v>
      </c>
      <c r="L103" s="7">
        <f t="shared" si="34"/>
        <v>0</v>
      </c>
      <c r="N103" t="s">
        <v>434</v>
      </c>
      <c r="O103">
        <v>14.5</v>
      </c>
      <c r="P103" t="s">
        <v>11</v>
      </c>
      <c r="Q103" t="s">
        <v>12</v>
      </c>
      <c r="R103">
        <v>3.4729999999999999</v>
      </c>
      <c r="S103">
        <v>56.5</v>
      </c>
      <c r="T103">
        <v>133.1</v>
      </c>
      <c r="U103">
        <v>57.5</v>
      </c>
      <c r="V103" s="9">
        <f t="shared" si="22"/>
        <v>28.369565217391308</v>
      </c>
      <c r="W103" s="10">
        <f t="shared" si="23"/>
        <v>13.5</v>
      </c>
      <c r="X103" s="7">
        <f t="shared" si="35"/>
        <v>0</v>
      </c>
      <c r="Z103" s="7" t="s">
        <v>1885</v>
      </c>
      <c r="AA103" s="7">
        <v>3.5</v>
      </c>
      <c r="AB103" s="7">
        <v>23.59</v>
      </c>
      <c r="AC103" s="7">
        <v>0</v>
      </c>
      <c r="AD103" s="7">
        <v>1.054</v>
      </c>
      <c r="AE103" s="7">
        <v>48.2</v>
      </c>
      <c r="AF103" s="7">
        <v>130.69999999999999</v>
      </c>
      <c r="AG103" s="7">
        <v>56.8</v>
      </c>
      <c r="AH103" s="9">
        <f t="shared" si="24"/>
        <v>6.8478260869565224</v>
      </c>
      <c r="AI103" s="10">
        <f t="shared" si="25"/>
        <v>13.5</v>
      </c>
      <c r="AJ103" s="7">
        <f t="shared" si="36"/>
        <v>0</v>
      </c>
      <c r="AL103" s="4" t="s">
        <v>816</v>
      </c>
      <c r="AM103" s="4">
        <v>3.3</v>
      </c>
      <c r="AN103" s="4">
        <v>23.59</v>
      </c>
      <c r="AO103" s="4">
        <v>0</v>
      </c>
      <c r="AP103" s="4">
        <v>2.2970000000000002</v>
      </c>
      <c r="AQ103" s="4">
        <v>48.2</v>
      </c>
      <c r="AR103" s="4">
        <v>142.1</v>
      </c>
      <c r="AS103" s="4">
        <v>58.1</v>
      </c>
      <c r="AT103" s="9">
        <f t="shared" si="26"/>
        <v>6.4565217391304355</v>
      </c>
      <c r="AU103" s="10">
        <f t="shared" si="27"/>
        <v>13.5</v>
      </c>
      <c r="AV103" s="7">
        <f t="shared" si="37"/>
        <v>0</v>
      </c>
      <c r="AX103" s="5" t="s">
        <v>1180</v>
      </c>
      <c r="AY103" s="5">
        <v>1.1000000000000001</v>
      </c>
      <c r="AZ103" s="5">
        <v>23.59</v>
      </c>
      <c r="BA103" s="5">
        <v>0</v>
      </c>
      <c r="BB103" s="5">
        <v>0.46200000000000002</v>
      </c>
      <c r="BC103" s="5">
        <v>48.2</v>
      </c>
      <c r="BD103" s="5">
        <v>127</v>
      </c>
      <c r="BE103" s="5">
        <v>55</v>
      </c>
      <c r="BF103" s="9">
        <f t="shared" si="28"/>
        <v>2.1521739130434785</v>
      </c>
      <c r="BG103" s="10">
        <f t="shared" si="29"/>
        <v>11.652173913043478</v>
      </c>
      <c r="BH103" s="7">
        <f t="shared" si="30"/>
        <v>0</v>
      </c>
      <c r="BJ103" s="6" t="s">
        <v>1543</v>
      </c>
      <c r="BK103" s="6">
        <v>18.399999999999999</v>
      </c>
      <c r="BL103" s="6">
        <v>23.59</v>
      </c>
      <c r="BM103" s="6">
        <v>0</v>
      </c>
      <c r="BN103" s="6">
        <v>3.6850000000000001</v>
      </c>
      <c r="BO103" s="6">
        <v>57.5</v>
      </c>
      <c r="BP103" s="6">
        <v>133.4</v>
      </c>
      <c r="BQ103" s="6">
        <v>58.5</v>
      </c>
      <c r="BR103" s="9">
        <f t="shared" si="31"/>
        <v>36</v>
      </c>
      <c r="BS103" s="10">
        <f t="shared" si="32"/>
        <v>13.5</v>
      </c>
      <c r="BT103" s="7">
        <f t="shared" si="33"/>
        <v>0</v>
      </c>
    </row>
    <row r="104" spans="2:72" ht="14.5" x14ac:dyDescent="0.35">
      <c r="B104" t="s">
        <v>82</v>
      </c>
      <c r="C104" s="2">
        <v>17.899999999999999</v>
      </c>
      <c r="D104" t="s">
        <v>11</v>
      </c>
      <c r="E104" t="s">
        <v>12</v>
      </c>
      <c r="F104">
        <v>4.4850000000000003</v>
      </c>
      <c r="G104">
        <v>60.2</v>
      </c>
      <c r="H104">
        <v>139.1</v>
      </c>
      <c r="I104">
        <v>57.2</v>
      </c>
      <c r="J104" s="9">
        <f t="shared" si="20"/>
        <v>35.021739130434781</v>
      </c>
      <c r="K104" s="10">
        <f t="shared" si="21"/>
        <v>13.5</v>
      </c>
      <c r="L104" s="7">
        <f t="shared" si="34"/>
        <v>0</v>
      </c>
      <c r="N104" t="s">
        <v>435</v>
      </c>
      <c r="O104">
        <v>9.6999999999999993</v>
      </c>
      <c r="P104" t="s">
        <v>11</v>
      </c>
      <c r="Q104" t="s">
        <v>12</v>
      </c>
      <c r="R104">
        <v>3.79</v>
      </c>
      <c r="S104">
        <v>54.8</v>
      </c>
      <c r="T104">
        <v>135.9</v>
      </c>
      <c r="U104">
        <v>57.2</v>
      </c>
      <c r="V104" s="9">
        <f t="shared" si="22"/>
        <v>18.978260869565219</v>
      </c>
      <c r="W104" s="10">
        <f t="shared" si="23"/>
        <v>13.5</v>
      </c>
      <c r="X104" s="7">
        <f t="shared" si="35"/>
        <v>0</v>
      </c>
      <c r="Z104" s="7" t="s">
        <v>1886</v>
      </c>
      <c r="AA104" s="7">
        <v>16</v>
      </c>
      <c r="AB104" s="7">
        <v>23.59</v>
      </c>
      <c r="AC104" s="7">
        <v>0</v>
      </c>
      <c r="AD104" s="7">
        <v>3.2080000000000002</v>
      </c>
      <c r="AE104" s="7">
        <v>55.9</v>
      </c>
      <c r="AF104" s="7">
        <v>130.69999999999999</v>
      </c>
      <c r="AG104" s="7">
        <v>58.5</v>
      </c>
      <c r="AH104" s="9">
        <f t="shared" si="24"/>
        <v>31.304347826086961</v>
      </c>
      <c r="AI104" s="10">
        <f t="shared" si="25"/>
        <v>13.5</v>
      </c>
      <c r="AJ104" s="7">
        <f t="shared" si="36"/>
        <v>0</v>
      </c>
      <c r="AL104" s="4" t="s">
        <v>817</v>
      </c>
      <c r="AM104" s="4">
        <v>17.7</v>
      </c>
      <c r="AN104" s="4">
        <v>23.59</v>
      </c>
      <c r="AO104" s="4">
        <v>0</v>
      </c>
      <c r="AP104" s="4">
        <v>3.3740000000000001</v>
      </c>
      <c r="AQ104" s="4">
        <v>56.3</v>
      </c>
      <c r="AR104" s="4">
        <v>138.1</v>
      </c>
      <c r="AS104" s="4">
        <v>58.7</v>
      </c>
      <c r="AT104" s="9">
        <f t="shared" si="26"/>
        <v>34.630434782608695</v>
      </c>
      <c r="AU104" s="10">
        <f t="shared" si="27"/>
        <v>13.5</v>
      </c>
      <c r="AV104" s="7">
        <f t="shared" si="37"/>
        <v>0</v>
      </c>
      <c r="AX104" s="5" t="s">
        <v>1181</v>
      </c>
      <c r="AY104" s="5">
        <v>2.2000000000000002</v>
      </c>
      <c r="AZ104" s="5">
        <v>23.59</v>
      </c>
      <c r="BA104" s="5">
        <v>0</v>
      </c>
      <c r="BB104" s="5">
        <v>0.76</v>
      </c>
      <c r="BC104" s="5">
        <v>48.2</v>
      </c>
      <c r="BD104" s="5">
        <v>131.30000000000001</v>
      </c>
      <c r="BE104" s="5">
        <v>56.3</v>
      </c>
      <c r="BF104" s="9">
        <f t="shared" si="28"/>
        <v>4.304347826086957</v>
      </c>
      <c r="BG104" s="10">
        <f t="shared" si="29"/>
        <v>11.956521739130435</v>
      </c>
      <c r="BH104" s="7">
        <f t="shared" si="30"/>
        <v>0</v>
      </c>
      <c r="BJ104" s="6" t="s">
        <v>1544</v>
      </c>
      <c r="BK104" s="6">
        <v>12.9</v>
      </c>
      <c r="BL104" s="6">
        <v>23.59</v>
      </c>
      <c r="BM104" s="6">
        <v>2.35</v>
      </c>
      <c r="BN104" s="6">
        <v>4.1020000000000003</v>
      </c>
      <c r="BO104" s="6">
        <v>57.5</v>
      </c>
      <c r="BP104" s="6">
        <v>135</v>
      </c>
      <c r="BQ104" s="6">
        <v>59.3</v>
      </c>
      <c r="BR104" s="9">
        <f t="shared" si="31"/>
        <v>25.239130434782613</v>
      </c>
      <c r="BS104" s="10">
        <f t="shared" si="32"/>
        <v>13.5</v>
      </c>
      <c r="BT104" s="7">
        <f t="shared" si="33"/>
        <v>0</v>
      </c>
    </row>
    <row r="105" spans="2:72" ht="14.5" x14ac:dyDescent="0.35">
      <c r="B105" t="s">
        <v>83</v>
      </c>
      <c r="C105" s="2">
        <v>4.7</v>
      </c>
      <c r="D105" t="s">
        <v>11</v>
      </c>
      <c r="E105" t="s">
        <v>12</v>
      </c>
      <c r="F105">
        <v>3.7029999999999998</v>
      </c>
      <c r="G105">
        <v>54.6</v>
      </c>
      <c r="H105">
        <v>135.9</v>
      </c>
      <c r="I105">
        <v>57</v>
      </c>
      <c r="J105" s="9">
        <f t="shared" si="20"/>
        <v>9.1956521739130448</v>
      </c>
      <c r="K105" s="10">
        <f t="shared" si="21"/>
        <v>13.5</v>
      </c>
      <c r="L105" s="7">
        <f t="shared" si="34"/>
        <v>0</v>
      </c>
      <c r="N105" t="s">
        <v>436</v>
      </c>
      <c r="O105">
        <v>17.100000000000001</v>
      </c>
      <c r="P105" t="s">
        <v>11</v>
      </c>
      <c r="Q105" t="s">
        <v>12</v>
      </c>
      <c r="R105">
        <v>3.6619999999999999</v>
      </c>
      <c r="S105">
        <v>57.4</v>
      </c>
      <c r="T105">
        <v>135</v>
      </c>
      <c r="U105">
        <v>57.1</v>
      </c>
      <c r="V105" s="9">
        <f t="shared" si="22"/>
        <v>33.456521739130444</v>
      </c>
      <c r="W105" s="10">
        <f t="shared" si="23"/>
        <v>13.5</v>
      </c>
      <c r="X105" s="7">
        <f t="shared" si="35"/>
        <v>0</v>
      </c>
      <c r="Z105" s="7" t="s">
        <v>1887</v>
      </c>
      <c r="AA105" s="7">
        <v>18.3</v>
      </c>
      <c r="AB105" s="7">
        <v>23.59</v>
      </c>
      <c r="AC105" s="7">
        <v>0</v>
      </c>
      <c r="AD105" s="7">
        <v>3.48</v>
      </c>
      <c r="AE105" s="7">
        <v>57.2</v>
      </c>
      <c r="AF105" s="7">
        <v>136.1</v>
      </c>
      <c r="AG105" s="7">
        <v>59.9</v>
      </c>
      <c r="AH105" s="9">
        <f t="shared" si="24"/>
        <v>35.804347826086961</v>
      </c>
      <c r="AI105" s="10">
        <f t="shared" si="25"/>
        <v>13.5</v>
      </c>
      <c r="AJ105" s="7">
        <f t="shared" si="36"/>
        <v>0</v>
      </c>
      <c r="AL105" s="4" t="s">
        <v>818</v>
      </c>
      <c r="AM105" s="4">
        <v>2.7</v>
      </c>
      <c r="AN105" s="4">
        <v>23.59</v>
      </c>
      <c r="AO105" s="4">
        <v>0</v>
      </c>
      <c r="AP105" s="4">
        <v>2.5299999999999998</v>
      </c>
      <c r="AQ105" s="4">
        <v>48.2</v>
      </c>
      <c r="AR105" s="4">
        <v>136</v>
      </c>
      <c r="AS105" s="4">
        <v>56.3</v>
      </c>
      <c r="AT105" s="9">
        <f t="shared" si="26"/>
        <v>5.2826086956521747</v>
      </c>
      <c r="AU105" s="10">
        <f t="shared" si="27"/>
        <v>13.5</v>
      </c>
      <c r="AV105" s="7">
        <f t="shared" si="37"/>
        <v>0</v>
      </c>
      <c r="AX105" s="5" t="s">
        <v>1182</v>
      </c>
      <c r="AY105" s="5">
        <v>15.6</v>
      </c>
      <c r="AZ105" s="5">
        <v>23.59</v>
      </c>
      <c r="BA105" s="5">
        <v>0</v>
      </c>
      <c r="BB105" s="5">
        <v>3.34</v>
      </c>
      <c r="BC105" s="5">
        <v>56.8</v>
      </c>
      <c r="BD105" s="5">
        <v>135.80000000000001</v>
      </c>
      <c r="BE105" s="5">
        <v>58.5</v>
      </c>
      <c r="BF105" s="9">
        <f t="shared" si="28"/>
        <v>30.521739130434785</v>
      </c>
      <c r="BG105" s="10">
        <f t="shared" si="29"/>
        <v>13.5</v>
      </c>
      <c r="BH105" s="7">
        <f t="shared" si="30"/>
        <v>0</v>
      </c>
      <c r="BJ105" s="6" t="s">
        <v>1545</v>
      </c>
      <c r="BK105" s="6">
        <v>20.8</v>
      </c>
      <c r="BL105" s="6">
        <v>23.59</v>
      </c>
      <c r="BM105" s="6">
        <v>0</v>
      </c>
      <c r="BN105" s="6">
        <v>3.88</v>
      </c>
      <c r="BO105" s="6">
        <v>58.3</v>
      </c>
      <c r="BP105" s="6">
        <v>131</v>
      </c>
      <c r="BQ105" s="6">
        <v>58.8</v>
      </c>
      <c r="BR105" s="9">
        <f t="shared" si="31"/>
        <v>40.695652173913047</v>
      </c>
      <c r="BS105" s="10">
        <f t="shared" si="32"/>
        <v>13.5</v>
      </c>
      <c r="BT105" s="7">
        <f t="shared" si="33"/>
        <v>0</v>
      </c>
    </row>
    <row r="106" spans="2:72" ht="14.5" x14ac:dyDescent="0.35">
      <c r="B106" t="s">
        <v>84</v>
      </c>
      <c r="C106" s="2">
        <v>15</v>
      </c>
      <c r="D106" t="s">
        <v>11</v>
      </c>
      <c r="E106" t="s">
        <v>12</v>
      </c>
      <c r="F106">
        <v>3.5950000000000002</v>
      </c>
      <c r="G106">
        <v>59.2</v>
      </c>
      <c r="H106">
        <v>138.69999999999999</v>
      </c>
      <c r="I106">
        <v>57.3</v>
      </c>
      <c r="J106" s="9">
        <f t="shared" si="20"/>
        <v>29.347826086956527</v>
      </c>
      <c r="K106" s="10">
        <f t="shared" si="21"/>
        <v>13.5</v>
      </c>
      <c r="L106" s="7">
        <f t="shared" si="34"/>
        <v>0</v>
      </c>
      <c r="N106" t="s">
        <v>437</v>
      </c>
      <c r="O106">
        <v>4.5999999999999996</v>
      </c>
      <c r="P106" t="s">
        <v>11</v>
      </c>
      <c r="Q106" t="s">
        <v>12</v>
      </c>
      <c r="R106">
        <v>3.0950000000000002</v>
      </c>
      <c r="S106">
        <v>48.2</v>
      </c>
      <c r="T106">
        <v>136.6</v>
      </c>
      <c r="U106">
        <v>56.5</v>
      </c>
      <c r="V106" s="9">
        <f t="shared" si="22"/>
        <v>9</v>
      </c>
      <c r="W106" s="10">
        <f t="shared" si="23"/>
        <v>13.5</v>
      </c>
      <c r="X106" s="7">
        <f t="shared" si="35"/>
        <v>0</v>
      </c>
      <c r="Z106" s="7" t="s">
        <v>1888</v>
      </c>
      <c r="AA106" s="7">
        <v>18.600000000000001</v>
      </c>
      <c r="AB106" s="7">
        <v>23.59</v>
      </c>
      <c r="AC106" s="7">
        <v>0</v>
      </c>
      <c r="AD106" s="7">
        <v>3.415</v>
      </c>
      <c r="AE106" s="7">
        <v>57.4</v>
      </c>
      <c r="AF106" s="7">
        <v>130.19999999999999</v>
      </c>
      <c r="AG106" s="7">
        <v>59.7</v>
      </c>
      <c r="AH106" s="9">
        <f t="shared" si="24"/>
        <v>36.391304347826093</v>
      </c>
      <c r="AI106" s="10">
        <f t="shared" si="25"/>
        <v>13.5</v>
      </c>
      <c r="AJ106" s="7">
        <f t="shared" si="36"/>
        <v>0</v>
      </c>
      <c r="AL106" s="4" t="s">
        <v>819</v>
      </c>
      <c r="AM106" s="4">
        <v>2</v>
      </c>
      <c r="AN106" s="4">
        <v>23.59</v>
      </c>
      <c r="AO106" s="4">
        <v>0</v>
      </c>
      <c r="AP106" s="4">
        <v>0.60599999999999998</v>
      </c>
      <c r="AQ106" s="4">
        <v>48.2</v>
      </c>
      <c r="AR106" s="4">
        <v>129.6</v>
      </c>
      <c r="AS106" s="4">
        <v>55.5</v>
      </c>
      <c r="AT106" s="9">
        <f t="shared" si="26"/>
        <v>3.9130434782608701</v>
      </c>
      <c r="AU106" s="10">
        <f t="shared" si="27"/>
        <v>13.413043478260871</v>
      </c>
      <c r="AV106" s="7">
        <f t="shared" si="37"/>
        <v>0</v>
      </c>
      <c r="AX106" s="5" t="s">
        <v>1183</v>
      </c>
      <c r="AY106" s="5">
        <v>12.8</v>
      </c>
      <c r="AZ106" s="5">
        <v>23.59</v>
      </c>
      <c r="BA106" s="5">
        <v>0</v>
      </c>
      <c r="BB106" s="5">
        <v>2.9740000000000002</v>
      </c>
      <c r="BC106" s="5">
        <v>52.1</v>
      </c>
      <c r="BD106" s="5">
        <v>132.4</v>
      </c>
      <c r="BE106" s="5">
        <v>58.1</v>
      </c>
      <c r="BF106" s="9">
        <f t="shared" si="28"/>
        <v>25.04347826086957</v>
      </c>
      <c r="BG106" s="10">
        <f t="shared" si="29"/>
        <v>13.5</v>
      </c>
      <c r="BH106" s="7">
        <f t="shared" si="30"/>
        <v>0</v>
      </c>
      <c r="BJ106" s="6" t="s">
        <v>1546</v>
      </c>
      <c r="BK106" s="6">
        <v>11.7</v>
      </c>
      <c r="BL106" s="6">
        <v>23.59</v>
      </c>
      <c r="BM106" s="6">
        <v>0</v>
      </c>
      <c r="BN106" s="6">
        <v>3.3050000000000002</v>
      </c>
      <c r="BO106" s="6">
        <v>52.8</v>
      </c>
      <c r="BP106" s="6">
        <v>132.5</v>
      </c>
      <c r="BQ106" s="6">
        <v>57.9</v>
      </c>
      <c r="BR106" s="9">
        <f t="shared" si="31"/>
        <v>22.89130434782609</v>
      </c>
      <c r="BS106" s="10">
        <f t="shared" si="32"/>
        <v>13.5</v>
      </c>
      <c r="BT106" s="7">
        <f t="shared" si="33"/>
        <v>0</v>
      </c>
    </row>
    <row r="107" spans="2:72" ht="14.5" x14ac:dyDescent="0.35">
      <c r="B107" t="s">
        <v>85</v>
      </c>
      <c r="C107" s="2">
        <v>15.9</v>
      </c>
      <c r="D107" t="s">
        <v>11</v>
      </c>
      <c r="E107" t="s">
        <v>12</v>
      </c>
      <c r="F107">
        <v>3.71</v>
      </c>
      <c r="G107">
        <v>57.1</v>
      </c>
      <c r="H107">
        <v>138.69999999999999</v>
      </c>
      <c r="I107">
        <v>57.2</v>
      </c>
      <c r="J107" s="9">
        <f t="shared" si="20"/>
        <v>31.108695652173918</v>
      </c>
      <c r="K107" s="10">
        <f t="shared" si="21"/>
        <v>13.5</v>
      </c>
      <c r="L107" s="7">
        <f t="shared" si="34"/>
        <v>0</v>
      </c>
      <c r="N107" t="s">
        <v>438</v>
      </c>
      <c r="O107">
        <v>11.3</v>
      </c>
      <c r="P107" t="s">
        <v>11</v>
      </c>
      <c r="Q107" t="s">
        <v>12</v>
      </c>
      <c r="R107">
        <v>4.5979999999999999</v>
      </c>
      <c r="S107">
        <v>61.2</v>
      </c>
      <c r="T107">
        <v>138.19999999999999</v>
      </c>
      <c r="U107">
        <v>56.9</v>
      </c>
      <c r="V107" s="9">
        <f t="shared" si="22"/>
        <v>22.108695652173918</v>
      </c>
      <c r="W107" s="10">
        <f t="shared" si="23"/>
        <v>13.5</v>
      </c>
      <c r="X107" s="7">
        <f t="shared" si="35"/>
        <v>0</v>
      </c>
      <c r="Z107" s="7" t="s">
        <v>1889</v>
      </c>
      <c r="AA107" s="7">
        <v>12.8</v>
      </c>
      <c r="AB107" s="7">
        <v>23.59</v>
      </c>
      <c r="AC107" s="7">
        <v>0</v>
      </c>
      <c r="AD107" s="7">
        <v>3.6349999999999998</v>
      </c>
      <c r="AE107" s="7">
        <v>56.9</v>
      </c>
      <c r="AF107" s="7">
        <v>132.80000000000001</v>
      </c>
      <c r="AG107" s="7">
        <v>58.8</v>
      </c>
      <c r="AH107" s="9">
        <f t="shared" si="24"/>
        <v>25.04347826086957</v>
      </c>
      <c r="AI107" s="10">
        <f t="shared" si="25"/>
        <v>13.5</v>
      </c>
      <c r="AJ107" s="7">
        <f t="shared" si="36"/>
        <v>0</v>
      </c>
      <c r="AL107" s="4" t="s">
        <v>820</v>
      </c>
      <c r="AM107" s="4">
        <v>1.3</v>
      </c>
      <c r="AN107" s="4">
        <v>23.59</v>
      </c>
      <c r="AO107" s="4">
        <v>0</v>
      </c>
      <c r="AP107" s="4">
        <v>0.33300000000000002</v>
      </c>
      <c r="AQ107" s="4">
        <v>48.2</v>
      </c>
      <c r="AR107" s="4">
        <v>123.9</v>
      </c>
      <c r="AS107" s="4">
        <v>55.4</v>
      </c>
      <c r="AT107" s="9">
        <f t="shared" si="26"/>
        <v>2.5434782608695654</v>
      </c>
      <c r="AU107" s="10">
        <f t="shared" si="27"/>
        <v>11.956521739130437</v>
      </c>
      <c r="AV107" s="7">
        <f t="shared" si="37"/>
        <v>0</v>
      </c>
      <c r="AX107" s="5" t="s">
        <v>1184</v>
      </c>
      <c r="AY107" s="5">
        <v>12.2</v>
      </c>
      <c r="AZ107" s="5">
        <v>23.59</v>
      </c>
      <c r="BA107" s="5">
        <v>0</v>
      </c>
      <c r="BB107" s="5">
        <v>3.1989999999999998</v>
      </c>
      <c r="BC107" s="5">
        <v>53.6</v>
      </c>
      <c r="BD107" s="5">
        <v>132.6</v>
      </c>
      <c r="BE107" s="5">
        <v>58.3</v>
      </c>
      <c r="BF107" s="9">
        <f t="shared" si="28"/>
        <v>23.869565217391305</v>
      </c>
      <c r="BG107" s="10">
        <f t="shared" si="29"/>
        <v>13.5</v>
      </c>
      <c r="BH107" s="7">
        <f t="shared" si="30"/>
        <v>0</v>
      </c>
      <c r="BJ107" s="6" t="s">
        <v>1547</v>
      </c>
      <c r="BK107" s="6">
        <v>10.6</v>
      </c>
      <c r="BL107" s="6">
        <v>23.59</v>
      </c>
      <c r="BM107" s="6">
        <v>1.52</v>
      </c>
      <c r="BN107" s="6">
        <v>3.3679999999999999</v>
      </c>
      <c r="BO107" s="6">
        <v>56</v>
      </c>
      <c r="BP107" s="6">
        <v>133.6</v>
      </c>
      <c r="BQ107" s="6">
        <v>59.2</v>
      </c>
      <c r="BR107" s="9">
        <f t="shared" si="31"/>
        <v>20.739130434782609</v>
      </c>
      <c r="BS107" s="10">
        <f t="shared" si="32"/>
        <v>13.5</v>
      </c>
      <c r="BT107" s="7">
        <f t="shared" si="33"/>
        <v>0</v>
      </c>
    </row>
    <row r="108" spans="2:72" ht="14.5" x14ac:dyDescent="0.35">
      <c r="B108" t="s">
        <v>86</v>
      </c>
      <c r="C108" s="2">
        <v>2.2999999999999998</v>
      </c>
      <c r="D108" t="s">
        <v>11</v>
      </c>
      <c r="E108" t="s">
        <v>12</v>
      </c>
      <c r="F108">
        <v>0.76800000000000002</v>
      </c>
      <c r="G108">
        <v>48.2</v>
      </c>
      <c r="H108">
        <v>130.30000000000001</v>
      </c>
      <c r="I108">
        <v>56.3</v>
      </c>
      <c r="J108" s="9">
        <f t="shared" si="20"/>
        <v>4.5</v>
      </c>
      <c r="K108" s="10">
        <f t="shared" si="21"/>
        <v>13.5</v>
      </c>
      <c r="L108" s="7">
        <f t="shared" si="34"/>
        <v>0</v>
      </c>
      <c r="N108" t="s">
        <v>439</v>
      </c>
      <c r="O108">
        <v>1.9</v>
      </c>
      <c r="P108" t="s">
        <v>11</v>
      </c>
      <c r="Q108" t="s">
        <v>12</v>
      </c>
      <c r="R108">
        <v>1.0740000000000001</v>
      </c>
      <c r="S108">
        <v>48.2</v>
      </c>
      <c r="T108">
        <v>135.5</v>
      </c>
      <c r="U108">
        <v>54.9</v>
      </c>
      <c r="V108" s="9">
        <f t="shared" si="22"/>
        <v>3.7173913043478266</v>
      </c>
      <c r="W108" s="10">
        <f t="shared" si="23"/>
        <v>13.217391304347828</v>
      </c>
      <c r="X108" s="7">
        <f t="shared" si="35"/>
        <v>0</v>
      </c>
      <c r="Z108" s="7" t="s">
        <v>1890</v>
      </c>
      <c r="AA108" s="7">
        <v>18</v>
      </c>
      <c r="AB108" s="7">
        <v>23.59</v>
      </c>
      <c r="AC108" s="7">
        <v>0</v>
      </c>
      <c r="AD108" s="7">
        <v>3.8370000000000002</v>
      </c>
      <c r="AE108" s="7">
        <v>58.9</v>
      </c>
      <c r="AF108" s="7">
        <v>138.19999999999999</v>
      </c>
      <c r="AG108" s="7">
        <v>59.5</v>
      </c>
      <c r="AH108" s="9">
        <f t="shared" si="24"/>
        <v>35.217391304347828</v>
      </c>
      <c r="AI108" s="10">
        <f t="shared" si="25"/>
        <v>13.5</v>
      </c>
      <c r="AJ108" s="7">
        <f t="shared" si="36"/>
        <v>0</v>
      </c>
      <c r="AL108" s="4" t="s">
        <v>821</v>
      </c>
      <c r="AM108" s="4">
        <v>5.6</v>
      </c>
      <c r="AN108" s="4">
        <v>23.59</v>
      </c>
      <c r="AO108" s="4">
        <v>0</v>
      </c>
      <c r="AP108" s="4">
        <v>3.4380000000000002</v>
      </c>
      <c r="AQ108" s="4">
        <v>51</v>
      </c>
      <c r="AR108" s="4">
        <v>135.19999999999999</v>
      </c>
      <c r="AS108" s="4">
        <v>57</v>
      </c>
      <c r="AT108" s="9">
        <f t="shared" si="26"/>
        <v>10.956521739130435</v>
      </c>
      <c r="AU108" s="10">
        <f t="shared" si="27"/>
        <v>13.5</v>
      </c>
      <c r="AV108" s="7">
        <f t="shared" si="37"/>
        <v>0</v>
      </c>
      <c r="AX108" s="5" t="s">
        <v>1185</v>
      </c>
      <c r="AY108" s="5">
        <v>17.8</v>
      </c>
      <c r="AZ108" s="5">
        <v>23.59</v>
      </c>
      <c r="BA108" s="5">
        <v>0</v>
      </c>
      <c r="BB108" s="5">
        <v>3.1859999999999999</v>
      </c>
      <c r="BC108" s="5">
        <v>56.2</v>
      </c>
      <c r="BD108" s="5">
        <v>133.1</v>
      </c>
      <c r="BE108" s="5">
        <v>58.7</v>
      </c>
      <c r="BF108" s="9">
        <f t="shared" si="28"/>
        <v>34.826086956521742</v>
      </c>
      <c r="BG108" s="10">
        <f t="shared" si="29"/>
        <v>13.5</v>
      </c>
      <c r="BH108" s="7">
        <f t="shared" si="30"/>
        <v>0</v>
      </c>
      <c r="BJ108" s="6" t="s">
        <v>1548</v>
      </c>
      <c r="BK108" s="6">
        <v>18.7</v>
      </c>
      <c r="BL108" s="6">
        <v>23.59</v>
      </c>
      <c r="BM108" s="6">
        <v>0.18</v>
      </c>
      <c r="BN108" s="6">
        <v>3.4689999999999999</v>
      </c>
      <c r="BO108" s="6">
        <v>56.3</v>
      </c>
      <c r="BP108" s="6">
        <v>133.30000000000001</v>
      </c>
      <c r="BQ108" s="6">
        <v>59.1</v>
      </c>
      <c r="BR108" s="9">
        <f t="shared" si="31"/>
        <v>36.586956521739133</v>
      </c>
      <c r="BS108" s="10">
        <f t="shared" si="32"/>
        <v>13.5</v>
      </c>
      <c r="BT108" s="7">
        <f t="shared" si="33"/>
        <v>0</v>
      </c>
    </row>
    <row r="109" spans="2:72" ht="14.5" x14ac:dyDescent="0.35">
      <c r="B109" t="s">
        <v>87</v>
      </c>
      <c r="C109" s="2">
        <v>7.6</v>
      </c>
      <c r="D109" t="s">
        <v>11</v>
      </c>
      <c r="E109" t="s">
        <v>12</v>
      </c>
      <c r="F109">
        <v>4.0270000000000001</v>
      </c>
      <c r="G109">
        <v>51.3</v>
      </c>
      <c r="H109">
        <v>136.30000000000001</v>
      </c>
      <c r="I109">
        <v>57.1</v>
      </c>
      <c r="J109" s="9">
        <f t="shared" si="20"/>
        <v>14.869565217391306</v>
      </c>
      <c r="K109" s="10">
        <f t="shared" si="21"/>
        <v>13.5</v>
      </c>
      <c r="L109" s="7">
        <f t="shared" si="34"/>
        <v>0</v>
      </c>
      <c r="N109" t="s">
        <v>440</v>
      </c>
      <c r="O109">
        <v>1.7</v>
      </c>
      <c r="P109" t="s">
        <v>11</v>
      </c>
      <c r="Q109" t="s">
        <v>12</v>
      </c>
      <c r="R109">
        <v>0.63100000000000001</v>
      </c>
      <c r="S109">
        <v>48.2</v>
      </c>
      <c r="T109">
        <v>131.1</v>
      </c>
      <c r="U109">
        <v>54.9</v>
      </c>
      <c r="V109" s="9">
        <f t="shared" si="22"/>
        <v>3.3260869565217397</v>
      </c>
      <c r="W109" s="10">
        <f t="shared" si="23"/>
        <v>12.543478260869566</v>
      </c>
      <c r="X109" s="7">
        <f t="shared" si="35"/>
        <v>0</v>
      </c>
      <c r="Z109" s="7" t="s">
        <v>1891</v>
      </c>
      <c r="AA109" s="7">
        <v>18</v>
      </c>
      <c r="AB109" s="7">
        <v>23.59</v>
      </c>
      <c r="AC109" s="7">
        <v>0</v>
      </c>
      <c r="AD109" s="7">
        <v>3.911</v>
      </c>
      <c r="AE109" s="7">
        <v>58.6</v>
      </c>
      <c r="AF109" s="7">
        <v>134.4</v>
      </c>
      <c r="AG109" s="7">
        <v>60.2</v>
      </c>
      <c r="AH109" s="9">
        <f t="shared" si="24"/>
        <v>35.217391304347828</v>
      </c>
      <c r="AI109" s="10">
        <f t="shared" si="25"/>
        <v>13.5</v>
      </c>
      <c r="AJ109" s="7">
        <f t="shared" si="36"/>
        <v>0</v>
      </c>
      <c r="AL109" s="4" t="s">
        <v>822</v>
      </c>
      <c r="AM109" s="4">
        <v>4.8</v>
      </c>
      <c r="AN109" s="4">
        <v>23.59</v>
      </c>
      <c r="AO109" s="4">
        <v>0</v>
      </c>
      <c r="AP109" s="4">
        <v>3.5830000000000002</v>
      </c>
      <c r="AQ109" s="4">
        <v>52.1</v>
      </c>
      <c r="AR109" s="4">
        <v>135.6</v>
      </c>
      <c r="AS109" s="4">
        <v>57.5</v>
      </c>
      <c r="AT109" s="9">
        <f t="shared" si="26"/>
        <v>9.3913043478260878</v>
      </c>
      <c r="AU109" s="10">
        <f t="shared" si="27"/>
        <v>13.5</v>
      </c>
      <c r="AV109" s="7">
        <f t="shared" si="37"/>
        <v>0</v>
      </c>
      <c r="AX109" s="5" t="s">
        <v>1186</v>
      </c>
      <c r="AY109" s="5">
        <v>20.2</v>
      </c>
      <c r="AZ109" s="5">
        <v>23.59</v>
      </c>
      <c r="BA109" s="5">
        <v>0</v>
      </c>
      <c r="BB109" s="5">
        <v>3.5329999999999999</v>
      </c>
      <c r="BC109" s="5">
        <v>58.1</v>
      </c>
      <c r="BD109" s="5">
        <v>135</v>
      </c>
      <c r="BE109" s="5">
        <v>58.2</v>
      </c>
      <c r="BF109" s="9">
        <f t="shared" si="28"/>
        <v>39.521739130434788</v>
      </c>
      <c r="BG109" s="10">
        <f t="shared" si="29"/>
        <v>13.5</v>
      </c>
      <c r="BH109" s="7">
        <f t="shared" si="30"/>
        <v>0</v>
      </c>
      <c r="BJ109" s="6" t="s">
        <v>1549</v>
      </c>
      <c r="BK109" s="6">
        <v>22.4</v>
      </c>
      <c r="BL109" s="6">
        <v>23.59</v>
      </c>
      <c r="BM109" s="6">
        <v>0</v>
      </c>
      <c r="BN109" s="6">
        <v>3.8490000000000002</v>
      </c>
      <c r="BO109" s="6">
        <v>58.1</v>
      </c>
      <c r="BP109" s="6">
        <v>131.30000000000001</v>
      </c>
      <c r="BQ109" s="6">
        <v>58.3</v>
      </c>
      <c r="BR109" s="9">
        <f t="shared" si="31"/>
        <v>43.826086956521742</v>
      </c>
      <c r="BS109" s="10">
        <f t="shared" si="32"/>
        <v>13.5</v>
      </c>
      <c r="BT109" s="7">
        <f t="shared" si="33"/>
        <v>0</v>
      </c>
    </row>
    <row r="110" spans="2:72" ht="14.5" x14ac:dyDescent="0.35">
      <c r="B110" t="s">
        <v>88</v>
      </c>
      <c r="C110" s="2">
        <v>9.1</v>
      </c>
      <c r="D110" t="s">
        <v>11</v>
      </c>
      <c r="E110" t="s">
        <v>12</v>
      </c>
      <c r="F110">
        <v>4.4329999999999998</v>
      </c>
      <c r="G110">
        <v>60.2</v>
      </c>
      <c r="H110">
        <v>138.9</v>
      </c>
      <c r="I110">
        <v>57.1</v>
      </c>
      <c r="J110" s="9">
        <f t="shared" si="20"/>
        <v>17.804347826086957</v>
      </c>
      <c r="K110" s="10">
        <f t="shared" si="21"/>
        <v>13.5</v>
      </c>
      <c r="L110" s="7">
        <f t="shared" si="34"/>
        <v>0</v>
      </c>
      <c r="N110" t="s">
        <v>441</v>
      </c>
      <c r="O110">
        <v>8.4</v>
      </c>
      <c r="P110" t="s">
        <v>11</v>
      </c>
      <c r="Q110" t="s">
        <v>12</v>
      </c>
      <c r="R110">
        <v>4.4409999999999998</v>
      </c>
      <c r="S110">
        <v>57.7</v>
      </c>
      <c r="T110">
        <v>141.4</v>
      </c>
      <c r="U110">
        <v>56.5</v>
      </c>
      <c r="V110" s="9">
        <f t="shared" si="22"/>
        <v>16.434782608695656</v>
      </c>
      <c r="W110" s="10">
        <f t="shared" si="23"/>
        <v>13.5</v>
      </c>
      <c r="X110" s="7">
        <f t="shared" si="35"/>
        <v>0</v>
      </c>
      <c r="Z110" s="7" t="s">
        <v>1892</v>
      </c>
      <c r="AA110" s="7">
        <v>9.9</v>
      </c>
      <c r="AB110" s="7">
        <v>23.59</v>
      </c>
      <c r="AC110" s="7">
        <v>0</v>
      </c>
      <c r="AD110" s="7">
        <v>4.4080000000000004</v>
      </c>
      <c r="AE110" s="7">
        <v>58.4</v>
      </c>
      <c r="AF110" s="7">
        <v>143.9</v>
      </c>
      <c r="AG110" s="7">
        <v>58.6</v>
      </c>
      <c r="AH110" s="9">
        <f t="shared" si="24"/>
        <v>19.369565217391308</v>
      </c>
      <c r="AI110" s="10">
        <f t="shared" si="25"/>
        <v>13.5</v>
      </c>
      <c r="AJ110" s="7">
        <f t="shared" si="36"/>
        <v>0</v>
      </c>
      <c r="AL110" s="4" t="s">
        <v>823</v>
      </c>
      <c r="AM110" s="4">
        <v>5.0999999999999996</v>
      </c>
      <c r="AN110" s="4">
        <v>23.59</v>
      </c>
      <c r="AO110" s="4">
        <v>2.5499999999999998</v>
      </c>
      <c r="AP110" s="4">
        <v>2.5230000000000001</v>
      </c>
      <c r="AQ110" s="4">
        <v>50.1</v>
      </c>
      <c r="AR110" s="4">
        <v>145.80000000000001</v>
      </c>
      <c r="AS110" s="4">
        <v>58.7</v>
      </c>
      <c r="AT110" s="9">
        <f t="shared" si="26"/>
        <v>9.9782608695652186</v>
      </c>
      <c r="AU110" s="10">
        <f t="shared" si="27"/>
        <v>13.5</v>
      </c>
      <c r="AV110" s="7">
        <f t="shared" si="37"/>
        <v>0</v>
      </c>
      <c r="AX110" s="5" t="s">
        <v>1187</v>
      </c>
      <c r="AY110" s="5">
        <v>18.7</v>
      </c>
      <c r="AZ110" s="5">
        <v>23.59</v>
      </c>
      <c r="BA110" s="5">
        <v>0</v>
      </c>
      <c r="BB110" s="5">
        <v>3.2709999999999999</v>
      </c>
      <c r="BC110" s="5">
        <v>57.1</v>
      </c>
      <c r="BD110" s="5">
        <v>129.80000000000001</v>
      </c>
      <c r="BE110" s="5">
        <v>57.6</v>
      </c>
      <c r="BF110" s="9">
        <f t="shared" si="28"/>
        <v>36.586956521739133</v>
      </c>
      <c r="BG110" s="10">
        <f t="shared" si="29"/>
        <v>13.5</v>
      </c>
      <c r="BH110" s="7">
        <f t="shared" si="30"/>
        <v>0</v>
      </c>
      <c r="BJ110" s="6" t="s">
        <v>1550</v>
      </c>
      <c r="BK110" s="6">
        <v>12.8</v>
      </c>
      <c r="BL110" s="6">
        <v>23.59</v>
      </c>
      <c r="BM110" s="6">
        <v>0</v>
      </c>
      <c r="BN110" s="6">
        <v>3.1440000000000001</v>
      </c>
      <c r="BO110" s="6">
        <v>50.3</v>
      </c>
      <c r="BP110" s="6">
        <v>134.4</v>
      </c>
      <c r="BQ110" s="6">
        <v>57.7</v>
      </c>
      <c r="BR110" s="9">
        <f t="shared" si="31"/>
        <v>25.04347826086957</v>
      </c>
      <c r="BS110" s="10">
        <f t="shared" si="32"/>
        <v>13.5</v>
      </c>
      <c r="BT110" s="7">
        <f t="shared" si="33"/>
        <v>0</v>
      </c>
    </row>
    <row r="111" spans="2:72" ht="14.5" x14ac:dyDescent="0.35">
      <c r="B111" t="s">
        <v>89</v>
      </c>
      <c r="C111" s="2">
        <v>11</v>
      </c>
      <c r="D111" t="s">
        <v>11</v>
      </c>
      <c r="E111" t="s">
        <v>12</v>
      </c>
      <c r="F111">
        <v>4.6929999999999996</v>
      </c>
      <c r="G111">
        <v>61.4</v>
      </c>
      <c r="H111">
        <v>140.80000000000001</v>
      </c>
      <c r="I111">
        <v>57.1</v>
      </c>
      <c r="J111" s="9">
        <f t="shared" si="20"/>
        <v>21.521739130434785</v>
      </c>
      <c r="K111" s="10">
        <f t="shared" si="21"/>
        <v>13.5</v>
      </c>
      <c r="L111" s="7">
        <f t="shared" si="34"/>
        <v>0</v>
      </c>
      <c r="N111" t="s">
        <v>442</v>
      </c>
      <c r="O111">
        <v>2.5</v>
      </c>
      <c r="P111" t="s">
        <v>11</v>
      </c>
      <c r="Q111" t="s">
        <v>12</v>
      </c>
      <c r="R111">
        <v>0.83199999999999996</v>
      </c>
      <c r="S111">
        <v>48.2</v>
      </c>
      <c r="T111">
        <v>133.19999999999999</v>
      </c>
      <c r="U111">
        <v>54.9</v>
      </c>
      <c r="V111" s="9">
        <f t="shared" si="22"/>
        <v>4.8913043478260878</v>
      </c>
      <c r="W111" s="10">
        <f t="shared" si="23"/>
        <v>13.5</v>
      </c>
      <c r="X111" s="7">
        <f t="shared" si="35"/>
        <v>0</v>
      </c>
      <c r="Z111" s="7" t="s">
        <v>1893</v>
      </c>
      <c r="AA111" s="7">
        <v>6.9</v>
      </c>
      <c r="AB111" s="7">
        <v>23.59</v>
      </c>
      <c r="AC111" s="7">
        <v>3.21</v>
      </c>
      <c r="AD111" s="7">
        <v>2.992</v>
      </c>
      <c r="AE111" s="7">
        <v>53.7</v>
      </c>
      <c r="AF111" s="7">
        <v>149.80000000000001</v>
      </c>
      <c r="AG111" s="7">
        <v>59.7</v>
      </c>
      <c r="AH111" s="9">
        <f t="shared" si="24"/>
        <v>13.500000000000002</v>
      </c>
      <c r="AI111" s="10">
        <f t="shared" si="25"/>
        <v>13.5</v>
      </c>
      <c r="AJ111" s="7">
        <f t="shared" si="36"/>
        <v>0</v>
      </c>
      <c r="AL111" s="4" t="s">
        <v>824</v>
      </c>
      <c r="AM111" s="4">
        <v>5.9</v>
      </c>
      <c r="AN111" s="4">
        <v>23.59</v>
      </c>
      <c r="AO111" s="4">
        <v>4.3499999999999996</v>
      </c>
      <c r="AP111" s="4">
        <v>2.5169999999999999</v>
      </c>
      <c r="AQ111" s="4">
        <v>50.9</v>
      </c>
      <c r="AR111" s="4">
        <v>149.6</v>
      </c>
      <c r="AS111" s="4">
        <v>58.7</v>
      </c>
      <c r="AT111" s="9">
        <f t="shared" si="26"/>
        <v>11.543478260869568</v>
      </c>
      <c r="AU111" s="10">
        <f t="shared" si="27"/>
        <v>13.5</v>
      </c>
      <c r="AV111" s="7">
        <f t="shared" si="37"/>
        <v>0</v>
      </c>
      <c r="AX111" s="5" t="s">
        <v>1188</v>
      </c>
      <c r="AY111" s="5">
        <v>11.7</v>
      </c>
      <c r="AZ111" s="5">
        <v>23.59</v>
      </c>
      <c r="BA111" s="5">
        <v>0</v>
      </c>
      <c r="BB111" s="5">
        <v>4.5069999999999997</v>
      </c>
      <c r="BC111" s="5">
        <v>58.6</v>
      </c>
      <c r="BD111" s="5">
        <v>138.80000000000001</v>
      </c>
      <c r="BE111" s="5">
        <v>56.9</v>
      </c>
      <c r="BF111" s="9">
        <f t="shared" si="28"/>
        <v>22.89130434782609</v>
      </c>
      <c r="BG111" s="10">
        <f t="shared" si="29"/>
        <v>13.5</v>
      </c>
      <c r="BH111" s="7">
        <f t="shared" si="30"/>
        <v>0</v>
      </c>
      <c r="BJ111" s="6" t="s">
        <v>1551</v>
      </c>
      <c r="BK111" s="6">
        <v>18</v>
      </c>
      <c r="BL111" s="6">
        <v>23.59</v>
      </c>
      <c r="BM111" s="6">
        <v>0</v>
      </c>
      <c r="BN111" s="6">
        <v>3.9009999999999998</v>
      </c>
      <c r="BO111" s="6">
        <v>58</v>
      </c>
      <c r="BP111" s="6">
        <v>131.19999999999999</v>
      </c>
      <c r="BQ111" s="6">
        <v>58.2</v>
      </c>
      <c r="BR111" s="9">
        <f t="shared" si="31"/>
        <v>35.217391304347828</v>
      </c>
      <c r="BS111" s="10">
        <f t="shared" si="32"/>
        <v>13.5</v>
      </c>
      <c r="BT111" s="7">
        <f t="shared" si="33"/>
        <v>0</v>
      </c>
    </row>
    <row r="112" spans="2:72" ht="14.5" x14ac:dyDescent="0.35">
      <c r="B112" t="s">
        <v>90</v>
      </c>
      <c r="C112" s="2">
        <v>11.3</v>
      </c>
      <c r="D112" t="s">
        <v>11</v>
      </c>
      <c r="E112" t="s">
        <v>12</v>
      </c>
      <c r="F112">
        <v>4.8570000000000002</v>
      </c>
      <c r="G112">
        <v>62.2</v>
      </c>
      <c r="H112">
        <v>139.5</v>
      </c>
      <c r="I112">
        <v>57.1</v>
      </c>
      <c r="J112" s="9">
        <f t="shared" si="20"/>
        <v>22.108695652173918</v>
      </c>
      <c r="K112" s="10">
        <f t="shared" si="21"/>
        <v>13.5</v>
      </c>
      <c r="L112" s="7">
        <f t="shared" si="34"/>
        <v>0</v>
      </c>
      <c r="N112" t="s">
        <v>443</v>
      </c>
      <c r="O112">
        <v>0.9</v>
      </c>
      <c r="P112" t="s">
        <v>11</v>
      </c>
      <c r="Q112" t="s">
        <v>12</v>
      </c>
      <c r="R112">
        <v>0.36699999999999999</v>
      </c>
      <c r="S112">
        <v>48.2</v>
      </c>
      <c r="T112">
        <v>127.9</v>
      </c>
      <c r="U112">
        <v>55.6</v>
      </c>
      <c r="V112" s="9">
        <f t="shared" si="22"/>
        <v>1.7608695652173916</v>
      </c>
      <c r="W112" s="10">
        <f t="shared" si="23"/>
        <v>11.260869565217391</v>
      </c>
      <c r="X112" s="7">
        <f t="shared" si="35"/>
        <v>0</v>
      </c>
      <c r="Z112" s="7" t="s">
        <v>1894</v>
      </c>
      <c r="AA112" s="7">
        <v>18.7</v>
      </c>
      <c r="AB112" s="7">
        <v>23.59</v>
      </c>
      <c r="AC112" s="7">
        <v>0</v>
      </c>
      <c r="AD112" s="7">
        <v>3.3319999999999999</v>
      </c>
      <c r="AE112" s="7">
        <v>56.9</v>
      </c>
      <c r="AF112" s="7">
        <v>135</v>
      </c>
      <c r="AG112" s="7">
        <v>59.3</v>
      </c>
      <c r="AH112" s="9">
        <f t="shared" si="24"/>
        <v>36.586956521739133</v>
      </c>
      <c r="AI112" s="10">
        <f t="shared" si="25"/>
        <v>13.5</v>
      </c>
      <c r="AJ112" s="7">
        <f t="shared" si="36"/>
        <v>0</v>
      </c>
      <c r="AL112" s="4" t="s">
        <v>825</v>
      </c>
      <c r="AM112" s="4">
        <v>6.9</v>
      </c>
      <c r="AN112" s="4">
        <v>23.59</v>
      </c>
      <c r="AO112" s="4">
        <v>3.42</v>
      </c>
      <c r="AP112" s="4">
        <v>2.7149999999999999</v>
      </c>
      <c r="AQ112" s="4">
        <v>50.4</v>
      </c>
      <c r="AR112" s="4">
        <v>149.80000000000001</v>
      </c>
      <c r="AS112" s="4">
        <v>58.8</v>
      </c>
      <c r="AT112" s="9">
        <f t="shared" si="26"/>
        <v>13.500000000000002</v>
      </c>
      <c r="AU112" s="10">
        <f t="shared" si="27"/>
        <v>13.5</v>
      </c>
      <c r="AV112" s="7">
        <f t="shared" si="37"/>
        <v>0</v>
      </c>
      <c r="AX112" s="5" t="s">
        <v>1189</v>
      </c>
      <c r="AY112" s="5">
        <v>14.7</v>
      </c>
      <c r="AZ112" s="5">
        <v>23.59</v>
      </c>
      <c r="BA112" s="5">
        <v>0</v>
      </c>
      <c r="BB112" s="5">
        <v>4.5529999999999999</v>
      </c>
      <c r="BC112" s="5">
        <v>57.8</v>
      </c>
      <c r="BD112" s="5">
        <v>135.5</v>
      </c>
      <c r="BE112" s="5">
        <v>57.7</v>
      </c>
      <c r="BF112" s="9">
        <f t="shared" si="28"/>
        <v>28.760869565217394</v>
      </c>
      <c r="BG112" s="10">
        <f t="shared" si="29"/>
        <v>13.5</v>
      </c>
      <c r="BH112" s="7">
        <f t="shared" si="30"/>
        <v>0</v>
      </c>
      <c r="BJ112" s="6" t="s">
        <v>1552</v>
      </c>
      <c r="BK112" s="6">
        <v>19.600000000000001</v>
      </c>
      <c r="BL112" s="6">
        <v>23.59</v>
      </c>
      <c r="BM112" s="6">
        <v>0</v>
      </c>
      <c r="BN112" s="6">
        <v>4.415</v>
      </c>
      <c r="BO112" s="6">
        <v>59.3</v>
      </c>
      <c r="BP112" s="6">
        <v>140.4</v>
      </c>
      <c r="BQ112" s="6">
        <v>58.2</v>
      </c>
      <c r="BR112" s="9">
        <f t="shared" si="31"/>
        <v>38.34782608695653</v>
      </c>
      <c r="BS112" s="10">
        <f t="shared" si="32"/>
        <v>13.5</v>
      </c>
      <c r="BT112" s="7">
        <f t="shared" si="33"/>
        <v>0</v>
      </c>
    </row>
    <row r="113" spans="2:72" ht="14.5" x14ac:dyDescent="0.35">
      <c r="B113" t="s">
        <v>91</v>
      </c>
      <c r="C113" s="2">
        <v>6.6</v>
      </c>
      <c r="D113" t="s">
        <v>11</v>
      </c>
      <c r="E113" t="s">
        <v>12</v>
      </c>
      <c r="F113">
        <v>4.82</v>
      </c>
      <c r="G113">
        <v>61</v>
      </c>
      <c r="H113">
        <v>151</v>
      </c>
      <c r="I113">
        <v>57.1</v>
      </c>
      <c r="J113" s="9">
        <f t="shared" si="20"/>
        <v>12.913043478260871</v>
      </c>
      <c r="K113" s="10">
        <f t="shared" si="21"/>
        <v>13.5</v>
      </c>
      <c r="L113" s="7">
        <f t="shared" si="34"/>
        <v>0</v>
      </c>
      <c r="N113" t="s">
        <v>444</v>
      </c>
      <c r="O113">
        <v>1.7</v>
      </c>
      <c r="P113" t="s">
        <v>11</v>
      </c>
      <c r="Q113" t="s">
        <v>12</v>
      </c>
      <c r="R113">
        <v>0.52400000000000002</v>
      </c>
      <c r="S113">
        <v>48.2</v>
      </c>
      <c r="T113">
        <v>133</v>
      </c>
      <c r="U113">
        <v>56.2</v>
      </c>
      <c r="V113" s="9">
        <f t="shared" si="22"/>
        <v>3.3260869565217397</v>
      </c>
      <c r="W113" s="10">
        <f t="shared" si="23"/>
        <v>10.586956521739131</v>
      </c>
      <c r="X113" s="7">
        <f t="shared" si="35"/>
        <v>0</v>
      </c>
      <c r="Z113" s="7" t="s">
        <v>1895</v>
      </c>
      <c r="AA113" s="7">
        <v>19.100000000000001</v>
      </c>
      <c r="AB113" s="7">
        <v>23.59</v>
      </c>
      <c r="AC113" s="7">
        <v>0</v>
      </c>
      <c r="AD113" s="7">
        <v>3.5990000000000002</v>
      </c>
      <c r="AE113" s="7">
        <v>57.7</v>
      </c>
      <c r="AF113" s="7">
        <v>136.80000000000001</v>
      </c>
      <c r="AG113" s="7">
        <v>59</v>
      </c>
      <c r="AH113" s="9">
        <f t="shared" si="24"/>
        <v>37.369565217391312</v>
      </c>
      <c r="AI113" s="10">
        <f t="shared" si="25"/>
        <v>13.5</v>
      </c>
      <c r="AJ113" s="7">
        <f t="shared" si="36"/>
        <v>0</v>
      </c>
      <c r="AL113" s="4" t="s">
        <v>826</v>
      </c>
      <c r="AM113" s="4">
        <v>10.199999999999999</v>
      </c>
      <c r="AN113" s="4">
        <v>23.59</v>
      </c>
      <c r="AO113" s="4">
        <v>2.5299999999999998</v>
      </c>
      <c r="AP113" s="4">
        <v>3.1760000000000002</v>
      </c>
      <c r="AQ113" s="4">
        <v>56.3</v>
      </c>
      <c r="AR113" s="4">
        <v>149.69999999999999</v>
      </c>
      <c r="AS113" s="4">
        <v>58.7</v>
      </c>
      <c r="AT113" s="9">
        <f t="shared" si="26"/>
        <v>19.956521739130437</v>
      </c>
      <c r="AU113" s="10">
        <f t="shared" si="27"/>
        <v>13.5</v>
      </c>
      <c r="AV113" s="7">
        <f t="shared" si="37"/>
        <v>0</v>
      </c>
      <c r="AX113" s="5" t="s">
        <v>1190</v>
      </c>
      <c r="AY113" s="5">
        <v>8.8000000000000007</v>
      </c>
      <c r="AZ113" s="5">
        <v>23.59</v>
      </c>
      <c r="BA113" s="5">
        <v>0</v>
      </c>
      <c r="BB113" s="5">
        <v>3.9870000000000001</v>
      </c>
      <c r="BC113" s="5">
        <v>58.1</v>
      </c>
      <c r="BD113" s="5">
        <v>133.30000000000001</v>
      </c>
      <c r="BE113" s="5">
        <v>57.2</v>
      </c>
      <c r="BF113" s="9">
        <f t="shared" si="28"/>
        <v>17.217391304347828</v>
      </c>
      <c r="BG113" s="10">
        <f t="shared" si="29"/>
        <v>13.5</v>
      </c>
      <c r="BH113" s="7">
        <f t="shared" si="30"/>
        <v>0</v>
      </c>
      <c r="BJ113" s="6" t="s">
        <v>1553</v>
      </c>
      <c r="BK113" s="6">
        <v>6.2</v>
      </c>
      <c r="BL113" s="6">
        <v>23.59</v>
      </c>
      <c r="BM113" s="6">
        <v>0</v>
      </c>
      <c r="BN113" s="6">
        <v>4.7190000000000003</v>
      </c>
      <c r="BO113" s="6">
        <v>51.6</v>
      </c>
      <c r="BP113" s="6">
        <v>136.69999999999999</v>
      </c>
      <c r="BQ113" s="6">
        <v>57.3</v>
      </c>
      <c r="BR113" s="9">
        <f t="shared" si="31"/>
        <v>12.130434782608697</v>
      </c>
      <c r="BS113" s="10">
        <f t="shared" si="32"/>
        <v>13.5</v>
      </c>
      <c r="BT113" s="7">
        <f t="shared" si="33"/>
        <v>0</v>
      </c>
    </row>
    <row r="114" spans="2:72" ht="14.5" x14ac:dyDescent="0.35">
      <c r="B114" t="s">
        <v>92</v>
      </c>
      <c r="C114" s="2">
        <v>12.7</v>
      </c>
      <c r="D114" t="s">
        <v>11</v>
      </c>
      <c r="E114" t="s">
        <v>12</v>
      </c>
      <c r="F114">
        <v>4.1319999999999997</v>
      </c>
      <c r="G114">
        <v>60.6</v>
      </c>
      <c r="H114">
        <v>139.5</v>
      </c>
      <c r="I114">
        <v>57.1</v>
      </c>
      <c r="J114" s="9">
        <f t="shared" si="20"/>
        <v>24.847826086956523</v>
      </c>
      <c r="K114" s="10">
        <f t="shared" si="21"/>
        <v>13.5</v>
      </c>
      <c r="L114" s="7">
        <f t="shared" si="34"/>
        <v>0</v>
      </c>
      <c r="N114" t="s">
        <v>445</v>
      </c>
      <c r="O114">
        <v>3.7</v>
      </c>
      <c r="P114" t="s">
        <v>11</v>
      </c>
      <c r="Q114" t="s">
        <v>12</v>
      </c>
      <c r="R114">
        <v>2.069</v>
      </c>
      <c r="S114">
        <v>48.2</v>
      </c>
      <c r="T114">
        <v>134.9</v>
      </c>
      <c r="U114">
        <v>56.5</v>
      </c>
      <c r="V114" s="9">
        <f t="shared" si="22"/>
        <v>7.2391304347826102</v>
      </c>
      <c r="W114" s="10">
        <f t="shared" si="23"/>
        <v>13.5</v>
      </c>
      <c r="X114" s="7">
        <f t="shared" si="35"/>
        <v>0</v>
      </c>
      <c r="Z114" s="7" t="s">
        <v>1896</v>
      </c>
      <c r="AA114" s="7">
        <v>21.2</v>
      </c>
      <c r="AB114" s="7">
        <v>23.59</v>
      </c>
      <c r="AC114" s="7">
        <v>0</v>
      </c>
      <c r="AD114" s="7">
        <v>3.706</v>
      </c>
      <c r="AE114" s="7">
        <v>58.1</v>
      </c>
      <c r="AF114" s="7">
        <v>137</v>
      </c>
      <c r="AG114" s="7">
        <v>59.9</v>
      </c>
      <c r="AH114" s="9">
        <f t="shared" si="24"/>
        <v>41.478260869565219</v>
      </c>
      <c r="AI114" s="10">
        <f t="shared" si="25"/>
        <v>13.5</v>
      </c>
      <c r="AJ114" s="7">
        <f t="shared" si="36"/>
        <v>0</v>
      </c>
      <c r="AL114" s="4" t="s">
        <v>827</v>
      </c>
      <c r="AM114" s="4">
        <v>5.4</v>
      </c>
      <c r="AN114" s="4">
        <v>23.59</v>
      </c>
      <c r="AO114" s="4">
        <v>3.49</v>
      </c>
      <c r="AP114" s="4">
        <v>3.2879999999999998</v>
      </c>
      <c r="AQ114" s="4">
        <v>49.5</v>
      </c>
      <c r="AR114" s="4">
        <v>149.1</v>
      </c>
      <c r="AS114" s="4">
        <v>58.7</v>
      </c>
      <c r="AT114" s="9">
        <f t="shared" si="26"/>
        <v>10.565217391304349</v>
      </c>
      <c r="AU114" s="10">
        <f t="shared" si="27"/>
        <v>13.5</v>
      </c>
      <c r="AV114" s="7">
        <f t="shared" si="37"/>
        <v>0</v>
      </c>
      <c r="AX114" s="5" t="s">
        <v>1191</v>
      </c>
      <c r="AY114" s="5">
        <v>6.5</v>
      </c>
      <c r="AZ114" s="5">
        <v>23.59</v>
      </c>
      <c r="BA114" s="5">
        <v>0</v>
      </c>
      <c r="BB114" s="5">
        <v>2.375</v>
      </c>
      <c r="BC114" s="5">
        <v>48.2</v>
      </c>
      <c r="BD114" s="5">
        <v>131.69999999999999</v>
      </c>
      <c r="BE114" s="5">
        <v>56.3</v>
      </c>
      <c r="BF114" s="9">
        <f t="shared" si="28"/>
        <v>12.717391304347828</v>
      </c>
      <c r="BG114" s="10">
        <f t="shared" si="29"/>
        <v>13.5</v>
      </c>
      <c r="BH114" s="7">
        <f t="shared" si="30"/>
        <v>0</v>
      </c>
      <c r="BJ114" s="6" t="s">
        <v>1554</v>
      </c>
      <c r="BK114" s="6">
        <v>10.5</v>
      </c>
      <c r="BL114" s="6">
        <v>23.59</v>
      </c>
      <c r="BM114" s="6">
        <v>0</v>
      </c>
      <c r="BN114" s="6">
        <v>4.8840000000000003</v>
      </c>
      <c r="BO114" s="6">
        <v>61.4</v>
      </c>
      <c r="BP114" s="6">
        <v>137.6</v>
      </c>
      <c r="BQ114" s="6">
        <v>58.1</v>
      </c>
      <c r="BR114" s="9">
        <f t="shared" si="31"/>
        <v>20.543478260869566</v>
      </c>
      <c r="BS114" s="10">
        <f t="shared" si="32"/>
        <v>13.5</v>
      </c>
      <c r="BT114" s="7">
        <f t="shared" si="33"/>
        <v>0</v>
      </c>
    </row>
    <row r="115" spans="2:72" ht="14.5" x14ac:dyDescent="0.35">
      <c r="B115" t="s">
        <v>93</v>
      </c>
      <c r="C115" s="2">
        <v>14.2</v>
      </c>
      <c r="D115" t="s">
        <v>11</v>
      </c>
      <c r="E115" t="s">
        <v>12</v>
      </c>
      <c r="F115">
        <v>3.7749999999999999</v>
      </c>
      <c r="G115">
        <v>59.2</v>
      </c>
      <c r="H115">
        <v>138.69999999999999</v>
      </c>
      <c r="I115">
        <v>57.1</v>
      </c>
      <c r="J115" s="9">
        <f t="shared" si="20"/>
        <v>27.782608695652176</v>
      </c>
      <c r="K115" s="10">
        <f t="shared" si="21"/>
        <v>13.5</v>
      </c>
      <c r="L115" s="7">
        <f t="shared" si="34"/>
        <v>0</v>
      </c>
      <c r="N115" t="s">
        <v>446</v>
      </c>
      <c r="O115">
        <v>11.1</v>
      </c>
      <c r="P115" t="s">
        <v>11</v>
      </c>
      <c r="Q115" t="s">
        <v>12</v>
      </c>
      <c r="R115">
        <v>4.3419999999999996</v>
      </c>
      <c r="S115">
        <v>57.7</v>
      </c>
      <c r="T115">
        <v>134.80000000000001</v>
      </c>
      <c r="U115">
        <v>57.9</v>
      </c>
      <c r="V115" s="9">
        <f t="shared" si="22"/>
        <v>21.717391304347828</v>
      </c>
      <c r="W115" s="10">
        <f t="shared" si="23"/>
        <v>13.5</v>
      </c>
      <c r="X115" s="7">
        <f t="shared" si="35"/>
        <v>0</v>
      </c>
      <c r="Z115" s="7" t="s">
        <v>1897</v>
      </c>
      <c r="AA115" s="7">
        <v>12.9</v>
      </c>
      <c r="AB115" s="7">
        <v>23.59</v>
      </c>
      <c r="AC115" s="7">
        <v>0</v>
      </c>
      <c r="AD115" s="7">
        <v>4.484</v>
      </c>
      <c r="AE115" s="7">
        <v>58.1</v>
      </c>
      <c r="AF115" s="7">
        <v>136.9</v>
      </c>
      <c r="AG115" s="7">
        <v>58.8</v>
      </c>
      <c r="AH115" s="9">
        <f t="shared" si="24"/>
        <v>25.239130434782613</v>
      </c>
      <c r="AI115" s="10">
        <f t="shared" si="25"/>
        <v>13.5</v>
      </c>
      <c r="AJ115" s="7">
        <f t="shared" si="36"/>
        <v>0</v>
      </c>
      <c r="AL115" s="4" t="s">
        <v>828</v>
      </c>
      <c r="AM115" s="4">
        <v>6.1</v>
      </c>
      <c r="AN115" s="4">
        <v>23.59</v>
      </c>
      <c r="AO115" s="4">
        <v>3.31</v>
      </c>
      <c r="AP115" s="4">
        <v>2.7970000000000002</v>
      </c>
      <c r="AQ115" s="4">
        <v>50.7</v>
      </c>
      <c r="AR115" s="4">
        <v>147.80000000000001</v>
      </c>
      <c r="AS115" s="4">
        <v>58.7</v>
      </c>
      <c r="AT115" s="9">
        <f t="shared" si="26"/>
        <v>11.934782608695652</v>
      </c>
      <c r="AU115" s="10">
        <f t="shared" si="27"/>
        <v>13.5</v>
      </c>
      <c r="AV115" s="7">
        <f t="shared" si="37"/>
        <v>0</v>
      </c>
      <c r="AX115" s="5" t="s">
        <v>1192</v>
      </c>
      <c r="AY115" s="5">
        <v>5.3</v>
      </c>
      <c r="AZ115" s="5">
        <v>23.59</v>
      </c>
      <c r="BA115" s="5">
        <v>0</v>
      </c>
      <c r="BB115" s="5">
        <v>2.8620000000000001</v>
      </c>
      <c r="BC115" s="5">
        <v>48.2</v>
      </c>
      <c r="BD115" s="5">
        <v>135.4</v>
      </c>
      <c r="BE115" s="5">
        <v>56.4</v>
      </c>
      <c r="BF115" s="9">
        <f t="shared" si="28"/>
        <v>10.369565217391305</v>
      </c>
      <c r="BG115" s="10">
        <f t="shared" si="29"/>
        <v>13.5</v>
      </c>
      <c r="BH115" s="7">
        <f t="shared" si="30"/>
        <v>0</v>
      </c>
      <c r="BJ115" s="6" t="s">
        <v>1555</v>
      </c>
      <c r="BK115" s="6">
        <v>1.2</v>
      </c>
      <c r="BL115" s="6">
        <v>23.59</v>
      </c>
      <c r="BM115" s="6">
        <v>0</v>
      </c>
      <c r="BN115" s="6">
        <v>0.40500000000000003</v>
      </c>
      <c r="BO115" s="6">
        <v>48.2</v>
      </c>
      <c r="BP115" s="6">
        <v>127.9</v>
      </c>
      <c r="BQ115" s="6">
        <v>55.3</v>
      </c>
      <c r="BR115" s="9">
        <f t="shared" si="31"/>
        <v>2.347826086956522</v>
      </c>
      <c r="BS115" s="10">
        <f t="shared" si="32"/>
        <v>11.847826086956522</v>
      </c>
      <c r="BT115" s="7">
        <f t="shared" si="33"/>
        <v>0</v>
      </c>
    </row>
    <row r="116" spans="2:72" ht="14.5" x14ac:dyDescent="0.35">
      <c r="B116" t="s">
        <v>94</v>
      </c>
      <c r="C116" s="2">
        <v>12.4</v>
      </c>
      <c r="D116" t="s">
        <v>11</v>
      </c>
      <c r="E116" t="s">
        <v>12</v>
      </c>
      <c r="F116">
        <v>3.4209999999999998</v>
      </c>
      <c r="G116">
        <v>52.7</v>
      </c>
      <c r="H116">
        <v>139.69999999999999</v>
      </c>
      <c r="I116">
        <v>56.9</v>
      </c>
      <c r="J116" s="9">
        <f t="shared" si="20"/>
        <v>24.260869565217394</v>
      </c>
      <c r="K116" s="10">
        <f t="shared" si="21"/>
        <v>13.5</v>
      </c>
      <c r="L116" s="7">
        <f t="shared" si="34"/>
        <v>0</v>
      </c>
      <c r="N116" t="s">
        <v>447</v>
      </c>
      <c r="O116">
        <v>14.3</v>
      </c>
      <c r="P116" t="s">
        <v>11</v>
      </c>
      <c r="Q116" t="s">
        <v>12</v>
      </c>
      <c r="R116">
        <v>4.5789999999999997</v>
      </c>
      <c r="S116">
        <v>60</v>
      </c>
      <c r="T116">
        <v>136.9</v>
      </c>
      <c r="U116">
        <v>57.3</v>
      </c>
      <c r="V116" s="9">
        <f t="shared" si="22"/>
        <v>27.978260869565222</v>
      </c>
      <c r="W116" s="10">
        <f t="shared" si="23"/>
        <v>13.5</v>
      </c>
      <c r="X116" s="7">
        <f t="shared" si="35"/>
        <v>0</v>
      </c>
      <c r="Z116" s="7" t="s">
        <v>1898</v>
      </c>
      <c r="AA116" s="7">
        <v>8.8000000000000007</v>
      </c>
      <c r="AB116" s="7">
        <v>23.59</v>
      </c>
      <c r="AC116" s="7">
        <v>0</v>
      </c>
      <c r="AD116" s="7">
        <v>4.399</v>
      </c>
      <c r="AE116" s="7">
        <v>56.5</v>
      </c>
      <c r="AF116" s="7">
        <v>136.9</v>
      </c>
      <c r="AG116" s="7">
        <v>58.6</v>
      </c>
      <c r="AH116" s="9">
        <f t="shared" si="24"/>
        <v>17.217391304347828</v>
      </c>
      <c r="AI116" s="10">
        <f t="shared" si="25"/>
        <v>13.5</v>
      </c>
      <c r="AJ116" s="7">
        <f t="shared" si="36"/>
        <v>0</v>
      </c>
      <c r="AL116" s="4" t="s">
        <v>829</v>
      </c>
      <c r="AM116" s="4">
        <v>7.2</v>
      </c>
      <c r="AN116" s="4">
        <v>23.59</v>
      </c>
      <c r="AO116" s="4">
        <v>4.16</v>
      </c>
      <c r="AP116" s="4">
        <v>2.6280000000000001</v>
      </c>
      <c r="AQ116" s="4">
        <v>50.1</v>
      </c>
      <c r="AR116" s="4">
        <v>140.6</v>
      </c>
      <c r="AS116" s="4">
        <v>58.8</v>
      </c>
      <c r="AT116" s="9">
        <f t="shared" si="26"/>
        <v>14.086956521739133</v>
      </c>
      <c r="AU116" s="10">
        <f t="shared" si="27"/>
        <v>13.5</v>
      </c>
      <c r="AV116" s="7">
        <f t="shared" si="37"/>
        <v>0</v>
      </c>
      <c r="AX116" s="5" t="s">
        <v>1193</v>
      </c>
      <c r="AY116" s="5">
        <v>13.9</v>
      </c>
      <c r="AZ116" s="5">
        <v>23.59</v>
      </c>
      <c r="BA116" s="5">
        <v>0</v>
      </c>
      <c r="BB116" s="5">
        <v>4.6280000000000001</v>
      </c>
      <c r="BC116" s="5">
        <v>62</v>
      </c>
      <c r="BD116" s="5">
        <v>138.4</v>
      </c>
      <c r="BE116" s="5">
        <v>57.9</v>
      </c>
      <c r="BF116" s="9">
        <f t="shared" si="28"/>
        <v>27.195652173913047</v>
      </c>
      <c r="BG116" s="10">
        <f t="shared" si="29"/>
        <v>13.5</v>
      </c>
      <c r="BH116" s="7">
        <f t="shared" si="30"/>
        <v>0</v>
      </c>
      <c r="BJ116" s="6" t="s">
        <v>1556</v>
      </c>
      <c r="BK116" s="6">
        <v>7.4</v>
      </c>
      <c r="BL116" s="6">
        <v>23.59</v>
      </c>
      <c r="BM116" s="6">
        <v>0</v>
      </c>
      <c r="BN116" s="6">
        <v>4.7370000000000001</v>
      </c>
      <c r="BO116" s="6">
        <v>56.8</v>
      </c>
      <c r="BP116" s="6">
        <v>130.80000000000001</v>
      </c>
      <c r="BQ116" s="6">
        <v>57.3</v>
      </c>
      <c r="BR116" s="9">
        <f t="shared" si="31"/>
        <v>14.47826086956522</v>
      </c>
      <c r="BS116" s="10">
        <f t="shared" si="32"/>
        <v>13.5</v>
      </c>
      <c r="BT116" s="7">
        <f t="shared" si="33"/>
        <v>0</v>
      </c>
    </row>
    <row r="117" spans="2:72" ht="14.5" x14ac:dyDescent="0.35">
      <c r="B117" t="s">
        <v>95</v>
      </c>
      <c r="C117" s="2">
        <v>21.8</v>
      </c>
      <c r="D117" t="s">
        <v>11</v>
      </c>
      <c r="E117" t="s">
        <v>12</v>
      </c>
      <c r="F117">
        <v>3.7749999999999999</v>
      </c>
      <c r="G117">
        <v>61</v>
      </c>
      <c r="H117">
        <v>135.30000000000001</v>
      </c>
      <c r="I117">
        <v>57.1</v>
      </c>
      <c r="J117" s="9">
        <f t="shared" si="20"/>
        <v>42.652173913043484</v>
      </c>
      <c r="K117" s="10">
        <f t="shared" si="21"/>
        <v>13.5</v>
      </c>
      <c r="L117" s="7">
        <f t="shared" si="34"/>
        <v>0</v>
      </c>
      <c r="N117" t="s">
        <v>448</v>
      </c>
      <c r="O117">
        <v>10</v>
      </c>
      <c r="P117" t="s">
        <v>11</v>
      </c>
      <c r="Q117" t="s">
        <v>12</v>
      </c>
      <c r="R117">
        <v>4.9470000000000001</v>
      </c>
      <c r="S117">
        <v>59.3</v>
      </c>
      <c r="T117">
        <v>138.69999999999999</v>
      </c>
      <c r="U117">
        <v>57.3</v>
      </c>
      <c r="V117" s="9">
        <f t="shared" si="22"/>
        <v>19.565217391304351</v>
      </c>
      <c r="W117" s="10">
        <f t="shared" si="23"/>
        <v>13.5</v>
      </c>
      <c r="X117" s="7">
        <f t="shared" si="35"/>
        <v>0</v>
      </c>
      <c r="Z117" s="7" t="s">
        <v>1899</v>
      </c>
      <c r="AA117" s="7">
        <v>2.7</v>
      </c>
      <c r="AB117" s="7">
        <v>23.59</v>
      </c>
      <c r="AC117" s="7">
        <v>0</v>
      </c>
      <c r="AD117" s="7">
        <v>0.78300000000000003</v>
      </c>
      <c r="AE117" s="7">
        <v>48.2</v>
      </c>
      <c r="AF117" s="7">
        <v>129.9</v>
      </c>
      <c r="AG117" s="7">
        <v>57</v>
      </c>
      <c r="AH117" s="9">
        <f t="shared" si="24"/>
        <v>5.2826086956521747</v>
      </c>
      <c r="AI117" s="10">
        <f t="shared" si="25"/>
        <v>13.5</v>
      </c>
      <c r="AJ117" s="7">
        <f t="shared" si="36"/>
        <v>0</v>
      </c>
      <c r="AL117" s="4" t="s">
        <v>830</v>
      </c>
      <c r="AM117" s="4">
        <v>6.8</v>
      </c>
      <c r="AN117" s="4">
        <v>23.59</v>
      </c>
      <c r="AO117" s="4">
        <v>4.4400000000000004</v>
      </c>
      <c r="AP117" s="4">
        <v>2.9180000000000001</v>
      </c>
      <c r="AQ117" s="4">
        <v>52.1</v>
      </c>
      <c r="AR117" s="4">
        <v>146.30000000000001</v>
      </c>
      <c r="AS117" s="4">
        <v>58.8</v>
      </c>
      <c r="AT117" s="9">
        <f t="shared" si="26"/>
        <v>13.304347826086959</v>
      </c>
      <c r="AU117" s="10">
        <f t="shared" si="27"/>
        <v>13.5</v>
      </c>
      <c r="AV117" s="7">
        <f t="shared" si="37"/>
        <v>0</v>
      </c>
      <c r="AX117" s="5" t="s">
        <v>1194</v>
      </c>
      <c r="AY117" s="5">
        <v>5.3</v>
      </c>
      <c r="AZ117" s="5">
        <v>23.59</v>
      </c>
      <c r="BA117" s="5">
        <v>0</v>
      </c>
      <c r="BB117" s="5">
        <v>4.47</v>
      </c>
      <c r="BC117" s="5">
        <v>50.4</v>
      </c>
      <c r="BD117" s="5">
        <v>141.19999999999999</v>
      </c>
      <c r="BE117" s="5">
        <v>56.7</v>
      </c>
      <c r="BF117" s="9">
        <f t="shared" si="28"/>
        <v>10.369565217391305</v>
      </c>
      <c r="BG117" s="10">
        <f t="shared" si="29"/>
        <v>13.5</v>
      </c>
      <c r="BH117" s="7">
        <f t="shared" si="30"/>
        <v>0</v>
      </c>
      <c r="BJ117" s="6" t="s">
        <v>1557</v>
      </c>
      <c r="BK117" s="6">
        <v>2.5</v>
      </c>
      <c r="BL117" s="6">
        <v>23.59</v>
      </c>
      <c r="BM117" s="6">
        <v>0</v>
      </c>
      <c r="BN117" s="6">
        <v>0.68</v>
      </c>
      <c r="BO117" s="6">
        <v>48.2</v>
      </c>
      <c r="BP117" s="6">
        <v>124.5</v>
      </c>
      <c r="BQ117" s="6">
        <v>56.5</v>
      </c>
      <c r="BR117" s="9">
        <f t="shared" si="31"/>
        <v>4.8913043478260878</v>
      </c>
      <c r="BS117" s="10">
        <f t="shared" si="32"/>
        <v>13.5</v>
      </c>
      <c r="BT117" s="7">
        <f t="shared" si="33"/>
        <v>0</v>
      </c>
    </row>
    <row r="118" spans="2:72" ht="14.5" x14ac:dyDescent="0.35">
      <c r="B118" t="s">
        <v>96</v>
      </c>
      <c r="C118" s="2">
        <v>17.100000000000001</v>
      </c>
      <c r="D118" t="s">
        <v>11</v>
      </c>
      <c r="E118" t="s">
        <v>12</v>
      </c>
      <c r="F118">
        <v>4.0919999999999996</v>
      </c>
      <c r="G118">
        <v>58.6</v>
      </c>
      <c r="H118">
        <v>136.1</v>
      </c>
      <c r="I118">
        <v>57.2</v>
      </c>
      <c r="J118" s="9">
        <f t="shared" si="20"/>
        <v>33.456521739130444</v>
      </c>
      <c r="K118" s="10">
        <f t="shared" si="21"/>
        <v>13.5</v>
      </c>
      <c r="L118" s="7">
        <f t="shared" si="34"/>
        <v>0</v>
      </c>
      <c r="N118" t="s">
        <v>449</v>
      </c>
      <c r="O118">
        <v>11.5</v>
      </c>
      <c r="P118" t="s">
        <v>11</v>
      </c>
      <c r="Q118" t="s">
        <v>12</v>
      </c>
      <c r="R118">
        <v>4.1779999999999999</v>
      </c>
      <c r="S118">
        <v>58.3</v>
      </c>
      <c r="T118">
        <v>135.19999999999999</v>
      </c>
      <c r="U118">
        <v>57.3</v>
      </c>
      <c r="V118" s="9">
        <f t="shared" si="22"/>
        <v>22.500000000000004</v>
      </c>
      <c r="W118" s="10">
        <f t="shared" si="23"/>
        <v>13.5</v>
      </c>
      <c r="X118" s="7">
        <f t="shared" si="35"/>
        <v>0</v>
      </c>
      <c r="Z118" s="7" t="s">
        <v>1900</v>
      </c>
      <c r="AA118" s="7">
        <v>6.4</v>
      </c>
      <c r="AB118" s="7">
        <v>23.59</v>
      </c>
      <c r="AC118" s="7">
        <v>0</v>
      </c>
      <c r="AD118" s="7">
        <v>4.0670000000000002</v>
      </c>
      <c r="AE118" s="7">
        <v>49.5</v>
      </c>
      <c r="AF118" s="7">
        <v>138.30000000000001</v>
      </c>
      <c r="AG118" s="7">
        <v>58.6</v>
      </c>
      <c r="AH118" s="9">
        <f t="shared" si="24"/>
        <v>12.521739130434785</v>
      </c>
      <c r="AI118" s="10">
        <f t="shared" si="25"/>
        <v>13.5</v>
      </c>
      <c r="AJ118" s="7">
        <f t="shared" si="36"/>
        <v>0</v>
      </c>
      <c r="AL118" s="4" t="s">
        <v>831</v>
      </c>
      <c r="AM118" s="4">
        <v>9.6</v>
      </c>
      <c r="AN118" s="4">
        <v>23.59</v>
      </c>
      <c r="AO118" s="4">
        <v>1.1000000000000001</v>
      </c>
      <c r="AP118" s="4">
        <v>4.0940000000000003</v>
      </c>
      <c r="AQ118" s="4">
        <v>56.5</v>
      </c>
      <c r="AR118" s="4">
        <v>149.80000000000001</v>
      </c>
      <c r="AS118" s="4">
        <v>58.7</v>
      </c>
      <c r="AT118" s="9">
        <f t="shared" si="26"/>
        <v>18.782608695652176</v>
      </c>
      <c r="AU118" s="10">
        <f t="shared" si="27"/>
        <v>13.5</v>
      </c>
      <c r="AV118" s="7">
        <f t="shared" si="37"/>
        <v>0</v>
      </c>
      <c r="AX118" s="5" t="s">
        <v>1195</v>
      </c>
      <c r="AY118" s="5">
        <v>11.8</v>
      </c>
      <c r="AZ118" s="5">
        <v>23.59</v>
      </c>
      <c r="BA118" s="5">
        <v>0</v>
      </c>
      <c r="BB118" s="5">
        <v>4.5259999999999998</v>
      </c>
      <c r="BC118" s="5">
        <v>61</v>
      </c>
      <c r="BD118" s="5">
        <v>137.5</v>
      </c>
      <c r="BE118" s="5">
        <v>56.6</v>
      </c>
      <c r="BF118" s="9">
        <f t="shared" si="28"/>
        <v>23.086956521739136</v>
      </c>
      <c r="BG118" s="10">
        <f t="shared" si="29"/>
        <v>13.5</v>
      </c>
      <c r="BH118" s="7">
        <f t="shared" si="30"/>
        <v>0</v>
      </c>
      <c r="BJ118" s="6" t="s">
        <v>1558</v>
      </c>
      <c r="BK118" s="6">
        <v>14.7</v>
      </c>
      <c r="BL118" s="6">
        <v>23.59</v>
      </c>
      <c r="BM118" s="6">
        <v>1.1599999999999999</v>
      </c>
      <c r="BN118" s="6">
        <v>3.41</v>
      </c>
      <c r="BO118" s="6">
        <v>56.6</v>
      </c>
      <c r="BP118" s="6">
        <v>149.69999999999999</v>
      </c>
      <c r="BQ118" s="6">
        <v>59</v>
      </c>
      <c r="BR118" s="9">
        <f t="shared" si="31"/>
        <v>28.760869565217394</v>
      </c>
      <c r="BS118" s="10">
        <f t="shared" si="32"/>
        <v>13.5</v>
      </c>
      <c r="BT118" s="7">
        <f t="shared" si="33"/>
        <v>0</v>
      </c>
    </row>
    <row r="119" spans="2:72" ht="14.5" x14ac:dyDescent="0.35">
      <c r="B119" t="s">
        <v>97</v>
      </c>
      <c r="C119" s="2">
        <v>4.5999999999999996</v>
      </c>
      <c r="D119" t="s">
        <v>11</v>
      </c>
      <c r="E119" t="s">
        <v>12</v>
      </c>
      <c r="F119">
        <v>3.6389999999999998</v>
      </c>
      <c r="G119">
        <v>52.8</v>
      </c>
      <c r="H119">
        <v>135.69999999999999</v>
      </c>
      <c r="I119">
        <v>57</v>
      </c>
      <c r="J119" s="9">
        <f t="shared" si="20"/>
        <v>9</v>
      </c>
      <c r="K119" s="10">
        <f t="shared" si="21"/>
        <v>13.5</v>
      </c>
      <c r="L119" s="7">
        <f t="shared" si="34"/>
        <v>0</v>
      </c>
      <c r="N119" t="s">
        <v>450</v>
      </c>
      <c r="O119">
        <v>19.899999999999999</v>
      </c>
      <c r="P119" t="s">
        <v>11</v>
      </c>
      <c r="Q119" t="s">
        <v>12</v>
      </c>
      <c r="R119">
        <v>4.1029999999999998</v>
      </c>
      <c r="S119">
        <v>61.2</v>
      </c>
      <c r="T119">
        <v>134.80000000000001</v>
      </c>
      <c r="U119">
        <v>57.4</v>
      </c>
      <c r="V119" s="9">
        <f t="shared" si="22"/>
        <v>38.934782608695656</v>
      </c>
      <c r="W119" s="10">
        <f t="shared" si="23"/>
        <v>13.5</v>
      </c>
      <c r="X119" s="7">
        <f t="shared" si="35"/>
        <v>0</v>
      </c>
      <c r="Z119" s="7" t="s">
        <v>1901</v>
      </c>
      <c r="AA119" s="7">
        <v>19.8</v>
      </c>
      <c r="AB119" s="7">
        <v>23.59</v>
      </c>
      <c r="AC119" s="7">
        <v>0</v>
      </c>
      <c r="AD119" s="7">
        <v>3.7639999999999998</v>
      </c>
      <c r="AE119" s="7">
        <v>57.1</v>
      </c>
      <c r="AF119" s="7">
        <v>135.6</v>
      </c>
      <c r="AG119" s="7">
        <v>59.8</v>
      </c>
      <c r="AH119" s="9">
        <f t="shared" si="24"/>
        <v>38.739130434782616</v>
      </c>
      <c r="AI119" s="10">
        <f t="shared" si="25"/>
        <v>13.5</v>
      </c>
      <c r="AJ119" s="7">
        <f t="shared" si="36"/>
        <v>0</v>
      </c>
      <c r="AL119" s="4" t="s">
        <v>832</v>
      </c>
      <c r="AM119" s="4">
        <v>10.1</v>
      </c>
      <c r="AN119" s="4">
        <v>23.59</v>
      </c>
      <c r="AO119" s="4">
        <v>0.47</v>
      </c>
      <c r="AP119" s="4">
        <v>3.6869999999999998</v>
      </c>
      <c r="AQ119" s="4">
        <v>57.8</v>
      </c>
      <c r="AR119" s="4">
        <v>149.9</v>
      </c>
      <c r="AS119" s="4">
        <v>58.8</v>
      </c>
      <c r="AT119" s="9">
        <f t="shared" si="26"/>
        <v>19.760869565217394</v>
      </c>
      <c r="AU119" s="10">
        <f t="shared" si="27"/>
        <v>13.5</v>
      </c>
      <c r="AV119" s="7">
        <f t="shared" si="37"/>
        <v>0</v>
      </c>
      <c r="AX119" s="5" t="s">
        <v>1196</v>
      </c>
      <c r="AY119" s="5">
        <v>9.9</v>
      </c>
      <c r="AZ119" s="5">
        <v>23.59</v>
      </c>
      <c r="BA119" s="5">
        <v>0</v>
      </c>
      <c r="BB119" s="5">
        <v>4.9420000000000002</v>
      </c>
      <c r="BC119" s="5">
        <v>59.5</v>
      </c>
      <c r="BD119" s="5">
        <v>140.4</v>
      </c>
      <c r="BE119" s="5">
        <v>57.6</v>
      </c>
      <c r="BF119" s="9">
        <f t="shared" si="28"/>
        <v>19.369565217391308</v>
      </c>
      <c r="BG119" s="10">
        <f t="shared" si="29"/>
        <v>13.5</v>
      </c>
      <c r="BH119" s="7">
        <f t="shared" si="30"/>
        <v>0</v>
      </c>
      <c r="BJ119" s="6" t="s">
        <v>1559</v>
      </c>
      <c r="BK119" s="6">
        <v>17.399999999999999</v>
      </c>
      <c r="BL119" s="6">
        <v>23.59</v>
      </c>
      <c r="BM119" s="6">
        <v>1.1599999999999999</v>
      </c>
      <c r="BN119" s="6">
        <v>3.4279999999999999</v>
      </c>
      <c r="BO119" s="6">
        <v>57.4</v>
      </c>
      <c r="BP119" s="6">
        <v>143.4</v>
      </c>
      <c r="BQ119" s="6">
        <v>59.4</v>
      </c>
      <c r="BR119" s="9">
        <f t="shared" si="31"/>
        <v>34.04347826086957</v>
      </c>
      <c r="BS119" s="10">
        <f t="shared" si="32"/>
        <v>13.5</v>
      </c>
      <c r="BT119" s="7">
        <f t="shared" si="33"/>
        <v>0</v>
      </c>
    </row>
    <row r="120" spans="2:72" ht="14.5" x14ac:dyDescent="0.35">
      <c r="B120" t="s">
        <v>98</v>
      </c>
      <c r="C120" s="2">
        <v>0.9</v>
      </c>
      <c r="D120" t="s">
        <v>11</v>
      </c>
      <c r="E120" t="s">
        <v>12</v>
      </c>
      <c r="F120">
        <v>0.307</v>
      </c>
      <c r="G120">
        <v>48.2</v>
      </c>
      <c r="H120">
        <v>121.7</v>
      </c>
      <c r="I120">
        <v>55.8</v>
      </c>
      <c r="J120" s="9">
        <f t="shared" si="20"/>
        <v>1.7608695652173916</v>
      </c>
      <c r="K120" s="10">
        <f t="shared" si="21"/>
        <v>11.260869565217391</v>
      </c>
      <c r="L120" s="7">
        <f t="shared" si="34"/>
        <v>0</v>
      </c>
      <c r="N120" t="s">
        <v>451</v>
      </c>
      <c r="O120">
        <v>8.6</v>
      </c>
      <c r="P120" t="s">
        <v>11</v>
      </c>
      <c r="Q120" t="s">
        <v>12</v>
      </c>
      <c r="R120">
        <v>4.4710000000000001</v>
      </c>
      <c r="S120">
        <v>60.4</v>
      </c>
      <c r="T120">
        <v>137.30000000000001</v>
      </c>
      <c r="U120">
        <v>57.3</v>
      </c>
      <c r="V120" s="9">
        <f t="shared" si="22"/>
        <v>16.826086956521742</v>
      </c>
      <c r="W120" s="10">
        <f t="shared" si="23"/>
        <v>13.5</v>
      </c>
      <c r="X120" s="7">
        <f t="shared" si="35"/>
        <v>0</v>
      </c>
      <c r="Z120" s="7" t="s">
        <v>1902</v>
      </c>
      <c r="AA120" s="7">
        <v>14.8</v>
      </c>
      <c r="AB120" s="7">
        <v>23.59</v>
      </c>
      <c r="AC120" s="7">
        <v>0</v>
      </c>
      <c r="AD120" s="7">
        <v>4.5510000000000002</v>
      </c>
      <c r="AE120" s="7">
        <v>60.4</v>
      </c>
      <c r="AF120" s="7">
        <v>139.6</v>
      </c>
      <c r="AG120" s="7">
        <v>58.3</v>
      </c>
      <c r="AH120" s="9">
        <f t="shared" si="24"/>
        <v>28.956521739130441</v>
      </c>
      <c r="AI120" s="10">
        <f t="shared" si="25"/>
        <v>13.5</v>
      </c>
      <c r="AJ120" s="7">
        <f t="shared" si="36"/>
        <v>0</v>
      </c>
      <c r="AL120" s="4" t="s">
        <v>833</v>
      </c>
      <c r="AM120" s="4">
        <v>7</v>
      </c>
      <c r="AN120" s="4">
        <v>23.59</v>
      </c>
      <c r="AO120" s="4">
        <v>3.2</v>
      </c>
      <c r="AP120" s="4">
        <v>2.5830000000000002</v>
      </c>
      <c r="AQ120" s="4">
        <v>48.8</v>
      </c>
      <c r="AR120" s="4">
        <v>147.4</v>
      </c>
      <c r="AS120" s="4">
        <v>58.9</v>
      </c>
      <c r="AT120" s="9">
        <f t="shared" si="26"/>
        <v>13.695652173913045</v>
      </c>
      <c r="AU120" s="10">
        <f t="shared" si="27"/>
        <v>13.5</v>
      </c>
      <c r="AV120" s="7">
        <f t="shared" si="37"/>
        <v>0</v>
      </c>
      <c r="AX120" s="5" t="s">
        <v>1197</v>
      </c>
      <c r="AY120" s="5">
        <v>1.8</v>
      </c>
      <c r="AZ120" s="5">
        <v>23.59</v>
      </c>
      <c r="BA120" s="5">
        <v>0</v>
      </c>
      <c r="BB120" s="5">
        <v>0.66600000000000004</v>
      </c>
      <c r="BC120" s="5">
        <v>48.2</v>
      </c>
      <c r="BD120" s="5">
        <v>129.1</v>
      </c>
      <c r="BE120" s="5">
        <v>55.4</v>
      </c>
      <c r="BF120" s="9">
        <f t="shared" si="28"/>
        <v>3.5217391304347831</v>
      </c>
      <c r="BG120" s="10">
        <f t="shared" si="29"/>
        <v>13.021739130434781</v>
      </c>
      <c r="BH120" s="7">
        <f t="shared" si="30"/>
        <v>0</v>
      </c>
      <c r="BJ120" s="6" t="s">
        <v>1560</v>
      </c>
      <c r="BK120" s="6">
        <v>14</v>
      </c>
      <c r="BL120" s="6">
        <v>23.59</v>
      </c>
      <c r="BM120" s="6">
        <v>1.32</v>
      </c>
      <c r="BN120" s="6">
        <v>3.5870000000000002</v>
      </c>
      <c r="BO120" s="6">
        <v>58</v>
      </c>
      <c r="BP120" s="6">
        <v>131.4</v>
      </c>
      <c r="BQ120" s="6">
        <v>58.6</v>
      </c>
      <c r="BR120" s="9">
        <f t="shared" si="31"/>
        <v>27.39130434782609</v>
      </c>
      <c r="BS120" s="10">
        <f t="shared" si="32"/>
        <v>13.5</v>
      </c>
      <c r="BT120" s="7">
        <f t="shared" si="33"/>
        <v>0</v>
      </c>
    </row>
    <row r="121" spans="2:72" ht="14.5" x14ac:dyDescent="0.35">
      <c r="B121" t="s">
        <v>99</v>
      </c>
      <c r="C121" s="2">
        <v>19.899999999999999</v>
      </c>
      <c r="D121" t="s">
        <v>11</v>
      </c>
      <c r="E121" t="s">
        <v>12</v>
      </c>
      <c r="F121">
        <v>3.5369999999999999</v>
      </c>
      <c r="G121">
        <v>60</v>
      </c>
      <c r="H121">
        <v>134.5</v>
      </c>
      <c r="I121">
        <v>57.1</v>
      </c>
      <c r="J121" s="9">
        <f t="shared" si="20"/>
        <v>38.934782608695656</v>
      </c>
      <c r="K121" s="10">
        <f t="shared" si="21"/>
        <v>13.5</v>
      </c>
      <c r="L121" s="7">
        <f t="shared" si="34"/>
        <v>0</v>
      </c>
      <c r="N121" t="s">
        <v>452</v>
      </c>
      <c r="O121">
        <v>18.600000000000001</v>
      </c>
      <c r="P121" t="s">
        <v>11</v>
      </c>
      <c r="Q121" t="s">
        <v>453</v>
      </c>
      <c r="R121">
        <v>4.4770000000000003</v>
      </c>
      <c r="S121">
        <v>63.2</v>
      </c>
      <c r="T121">
        <v>140.5</v>
      </c>
      <c r="U121">
        <v>57.7</v>
      </c>
      <c r="V121" s="9">
        <f t="shared" si="22"/>
        <v>36.391304347826093</v>
      </c>
      <c r="W121" s="10">
        <f t="shared" si="23"/>
        <v>13.5</v>
      </c>
      <c r="X121" s="7">
        <f t="shared" si="35"/>
        <v>0</v>
      </c>
      <c r="Z121" s="7" t="s">
        <v>1903</v>
      </c>
      <c r="AA121" s="7">
        <v>2.5</v>
      </c>
      <c r="AB121" s="7">
        <v>23.59</v>
      </c>
      <c r="AC121" s="7">
        <v>0</v>
      </c>
      <c r="AD121" s="7">
        <v>1.1779999999999999</v>
      </c>
      <c r="AE121" s="7">
        <v>48.2</v>
      </c>
      <c r="AF121" s="7">
        <v>132.1</v>
      </c>
      <c r="AG121" s="7">
        <v>56.3</v>
      </c>
      <c r="AH121" s="9">
        <f t="shared" si="24"/>
        <v>4.8913043478260878</v>
      </c>
      <c r="AI121" s="10">
        <f t="shared" si="25"/>
        <v>13.5</v>
      </c>
      <c r="AJ121" s="7">
        <f t="shared" si="36"/>
        <v>0</v>
      </c>
      <c r="AL121" s="4" t="s">
        <v>834</v>
      </c>
      <c r="AM121" s="4">
        <v>11.5</v>
      </c>
      <c r="AN121" s="4">
        <v>23.59</v>
      </c>
      <c r="AO121" s="4">
        <v>2.4900000000000002</v>
      </c>
      <c r="AP121" s="4">
        <v>3.4390000000000001</v>
      </c>
      <c r="AQ121" s="4">
        <v>56.2</v>
      </c>
      <c r="AR121" s="4">
        <v>149.80000000000001</v>
      </c>
      <c r="AS121" s="4">
        <v>58.8</v>
      </c>
      <c r="AT121" s="9">
        <f t="shared" si="26"/>
        <v>22.500000000000004</v>
      </c>
      <c r="AU121" s="10">
        <f t="shared" si="27"/>
        <v>13.5</v>
      </c>
      <c r="AV121" s="7">
        <f t="shared" si="37"/>
        <v>0</v>
      </c>
      <c r="AX121" s="5" t="s">
        <v>1198</v>
      </c>
      <c r="AY121" s="5">
        <v>11.1</v>
      </c>
      <c r="AZ121" s="5">
        <v>23.59</v>
      </c>
      <c r="BA121" s="5">
        <v>0</v>
      </c>
      <c r="BB121" s="5">
        <v>4.0780000000000003</v>
      </c>
      <c r="BC121" s="5">
        <v>58.7</v>
      </c>
      <c r="BD121" s="5">
        <v>138.19999999999999</v>
      </c>
      <c r="BE121" s="5">
        <v>57.7</v>
      </c>
      <c r="BF121" s="9">
        <f t="shared" si="28"/>
        <v>21.717391304347828</v>
      </c>
      <c r="BG121" s="10">
        <f t="shared" si="29"/>
        <v>13.5</v>
      </c>
      <c r="BH121" s="7">
        <f t="shared" si="30"/>
        <v>0</v>
      </c>
      <c r="BJ121" s="6" t="s">
        <v>1561</v>
      </c>
      <c r="BK121" s="6">
        <v>14.2</v>
      </c>
      <c r="BL121" s="6">
        <v>23.59</v>
      </c>
      <c r="BM121" s="6">
        <v>2.4900000000000002</v>
      </c>
      <c r="BN121" s="6">
        <v>3.3980000000000001</v>
      </c>
      <c r="BO121" s="6">
        <v>57.7</v>
      </c>
      <c r="BP121" s="6">
        <v>129.80000000000001</v>
      </c>
      <c r="BQ121" s="6">
        <v>58.6</v>
      </c>
      <c r="BR121" s="9">
        <f t="shared" si="31"/>
        <v>27.782608695652176</v>
      </c>
      <c r="BS121" s="10">
        <f t="shared" si="32"/>
        <v>13.5</v>
      </c>
      <c r="BT121" s="7">
        <f t="shared" si="33"/>
        <v>0</v>
      </c>
    </row>
    <row r="122" spans="2:72" ht="14.5" x14ac:dyDescent="0.35">
      <c r="B122" t="s">
        <v>100</v>
      </c>
      <c r="C122" s="2">
        <v>19.899999999999999</v>
      </c>
      <c r="D122" t="s">
        <v>11</v>
      </c>
      <c r="E122" t="s">
        <v>12</v>
      </c>
      <c r="F122">
        <v>3.6120000000000001</v>
      </c>
      <c r="G122">
        <v>59.5</v>
      </c>
      <c r="H122">
        <v>133.30000000000001</v>
      </c>
      <c r="I122">
        <v>57.1</v>
      </c>
      <c r="J122" s="9">
        <f t="shared" si="20"/>
        <v>38.934782608695656</v>
      </c>
      <c r="K122" s="10">
        <f t="shared" si="21"/>
        <v>13.5</v>
      </c>
      <c r="L122" s="7">
        <f t="shared" si="34"/>
        <v>0</v>
      </c>
      <c r="M122" s="7">
        <f>MEDIAN(C95:C125)</f>
        <v>15</v>
      </c>
      <c r="N122" t="s">
        <v>454</v>
      </c>
      <c r="O122">
        <v>16.8</v>
      </c>
      <c r="P122" t="s">
        <v>11</v>
      </c>
      <c r="Q122" t="s">
        <v>12</v>
      </c>
      <c r="R122">
        <v>3.5649999999999999</v>
      </c>
      <c r="S122">
        <v>58</v>
      </c>
      <c r="T122">
        <v>132.5</v>
      </c>
      <c r="U122">
        <v>57.1</v>
      </c>
      <c r="V122" s="9">
        <f t="shared" si="22"/>
        <v>32.869565217391312</v>
      </c>
      <c r="W122" s="10">
        <f t="shared" si="23"/>
        <v>13.5</v>
      </c>
      <c r="X122" s="7">
        <f t="shared" si="35"/>
        <v>0</v>
      </c>
      <c r="Y122" s="7">
        <f>MEDIAN(O95:O125)</f>
        <v>6.6</v>
      </c>
      <c r="Z122" s="7" t="s">
        <v>1904</v>
      </c>
      <c r="AA122" s="7">
        <v>9.4</v>
      </c>
      <c r="AB122" s="7">
        <v>23.59</v>
      </c>
      <c r="AC122" s="7">
        <v>0</v>
      </c>
      <c r="AD122" s="7">
        <v>4.2240000000000002</v>
      </c>
      <c r="AE122" s="7">
        <v>57.4</v>
      </c>
      <c r="AF122" s="7">
        <v>135.69999999999999</v>
      </c>
      <c r="AG122" s="7">
        <v>58.8</v>
      </c>
      <c r="AH122" s="9">
        <f t="shared" si="24"/>
        <v>18.39130434782609</v>
      </c>
      <c r="AI122" s="10">
        <f t="shared" si="25"/>
        <v>13.5</v>
      </c>
      <c r="AJ122" s="7">
        <f t="shared" si="36"/>
        <v>0</v>
      </c>
      <c r="AK122" s="7">
        <f>MEDIAN(AA95:AA125)</f>
        <v>13.5</v>
      </c>
      <c r="AL122" s="4" t="s">
        <v>835</v>
      </c>
      <c r="AM122" s="4">
        <v>8.4</v>
      </c>
      <c r="AN122" s="4">
        <v>23.59</v>
      </c>
      <c r="AO122" s="4">
        <v>0.28000000000000003</v>
      </c>
      <c r="AP122" s="4">
        <v>4.694</v>
      </c>
      <c r="AQ122" s="4">
        <v>57.2</v>
      </c>
      <c r="AR122" s="4">
        <v>141.69999999999999</v>
      </c>
      <c r="AS122" s="4">
        <v>58.9</v>
      </c>
      <c r="AT122" s="9">
        <f t="shared" si="26"/>
        <v>16.434782608695656</v>
      </c>
      <c r="AU122" s="10">
        <f t="shared" si="27"/>
        <v>13.5</v>
      </c>
      <c r="AV122" s="7">
        <f t="shared" si="37"/>
        <v>0</v>
      </c>
      <c r="AW122" s="7">
        <f>MEDIAN(AM95:AM125)</f>
        <v>5.9</v>
      </c>
      <c r="AX122" s="5" t="s">
        <v>1199</v>
      </c>
      <c r="AY122" s="5">
        <v>1.3</v>
      </c>
      <c r="AZ122" s="5">
        <v>23.59</v>
      </c>
      <c r="BA122" s="5">
        <v>0</v>
      </c>
      <c r="BB122" s="5">
        <v>0.41799999999999998</v>
      </c>
      <c r="BC122" s="5">
        <v>48.2</v>
      </c>
      <c r="BD122" s="5">
        <v>130.9</v>
      </c>
      <c r="BE122" s="5">
        <v>56.3</v>
      </c>
      <c r="BF122" s="9">
        <f t="shared" si="28"/>
        <v>2.5434782608695654</v>
      </c>
      <c r="BG122" s="10">
        <f t="shared" si="29"/>
        <v>12.043478260869566</v>
      </c>
      <c r="BH122" s="7">
        <f t="shared" si="30"/>
        <v>0</v>
      </c>
      <c r="BI122" s="7">
        <f>MEDIAN(AY95:AY125)</f>
        <v>11.1</v>
      </c>
      <c r="BJ122" s="6" t="s">
        <v>1562</v>
      </c>
      <c r="BK122" s="6">
        <v>17.899999999999999</v>
      </c>
      <c r="BL122" s="6">
        <v>23.59</v>
      </c>
      <c r="BM122" s="6">
        <v>1.17</v>
      </c>
      <c r="BN122" s="6">
        <v>3.5569999999999999</v>
      </c>
      <c r="BO122" s="6">
        <v>59.2</v>
      </c>
      <c r="BP122" s="6">
        <v>130.30000000000001</v>
      </c>
      <c r="BQ122" s="6">
        <v>58.7</v>
      </c>
      <c r="BR122" s="9">
        <f t="shared" si="31"/>
        <v>35.021739130434781</v>
      </c>
      <c r="BS122" s="10">
        <f t="shared" si="32"/>
        <v>13.5</v>
      </c>
      <c r="BT122" s="7">
        <f t="shared" si="33"/>
        <v>0</v>
      </c>
    </row>
    <row r="123" spans="2:72" ht="14.5" x14ac:dyDescent="0.35">
      <c r="B123" t="s">
        <v>101</v>
      </c>
      <c r="C123" s="2">
        <v>20.9</v>
      </c>
      <c r="D123" t="s">
        <v>11</v>
      </c>
      <c r="E123" t="s">
        <v>12</v>
      </c>
      <c r="F123">
        <v>3.6179999999999999</v>
      </c>
      <c r="G123">
        <v>60</v>
      </c>
      <c r="H123">
        <v>131.80000000000001</v>
      </c>
      <c r="I123">
        <v>57.1</v>
      </c>
      <c r="J123" s="9">
        <f t="shared" si="20"/>
        <v>40.891304347826086</v>
      </c>
      <c r="K123" s="10">
        <f t="shared" si="21"/>
        <v>13.5</v>
      </c>
      <c r="L123" s="7">
        <f t="shared" si="34"/>
        <v>0</v>
      </c>
      <c r="M123" s="7">
        <f>STDEVA(C95:C125)</f>
        <v>6.1007843669870176</v>
      </c>
      <c r="N123" t="s">
        <v>455</v>
      </c>
      <c r="O123">
        <v>14.3</v>
      </c>
      <c r="P123" t="s">
        <v>11</v>
      </c>
      <c r="Q123" t="s">
        <v>12</v>
      </c>
      <c r="R123">
        <v>4.1859999999999999</v>
      </c>
      <c r="S123">
        <v>58.4</v>
      </c>
      <c r="T123">
        <v>134.69999999999999</v>
      </c>
      <c r="U123">
        <v>57.1</v>
      </c>
      <c r="V123" s="9">
        <f t="shared" si="22"/>
        <v>27.978260869565222</v>
      </c>
      <c r="W123" s="10">
        <f t="shared" si="23"/>
        <v>13.5</v>
      </c>
      <c r="X123" s="7">
        <f t="shared" si="35"/>
        <v>0</v>
      </c>
      <c r="Y123" s="7">
        <f>STDEVA(O95:O125)</f>
        <v>5.6317972073705036</v>
      </c>
      <c r="Z123" s="7" t="s">
        <v>1905</v>
      </c>
      <c r="AA123" s="7">
        <v>12.8</v>
      </c>
      <c r="AB123" s="7">
        <v>23.59</v>
      </c>
      <c r="AC123" s="7">
        <v>0</v>
      </c>
      <c r="AD123" s="7">
        <v>4.8479999999999999</v>
      </c>
      <c r="AE123" s="7">
        <v>58.7</v>
      </c>
      <c r="AF123" s="7">
        <v>141.30000000000001</v>
      </c>
      <c r="AG123" s="7">
        <v>58.6</v>
      </c>
      <c r="AH123" s="9">
        <f t="shared" si="24"/>
        <v>25.04347826086957</v>
      </c>
      <c r="AI123" s="10">
        <f t="shared" si="25"/>
        <v>13.5</v>
      </c>
      <c r="AJ123" s="7">
        <f t="shared" si="36"/>
        <v>0</v>
      </c>
      <c r="AK123" s="7">
        <f>STDEVA(AA95:AA125)</f>
        <v>5.8099617824886316</v>
      </c>
      <c r="AL123" s="4" t="s">
        <v>836</v>
      </c>
      <c r="AM123" s="4">
        <v>10.6</v>
      </c>
      <c r="AN123" s="4">
        <v>23.59</v>
      </c>
      <c r="AO123" s="4">
        <v>0.49</v>
      </c>
      <c r="AP123" s="4">
        <v>4.7539999999999996</v>
      </c>
      <c r="AQ123" s="4">
        <v>58.9</v>
      </c>
      <c r="AR123" s="4">
        <v>149.69999999999999</v>
      </c>
      <c r="AS123" s="4">
        <v>58.9</v>
      </c>
      <c r="AT123" s="9">
        <f t="shared" si="26"/>
        <v>20.739130434782609</v>
      </c>
      <c r="AU123" s="10">
        <f t="shared" si="27"/>
        <v>13.5</v>
      </c>
      <c r="AV123" s="7">
        <f t="shared" si="37"/>
        <v>0</v>
      </c>
      <c r="AW123" s="7">
        <f>STDEVA(AM95:AM125)</f>
        <v>3.8985329471206138</v>
      </c>
      <c r="AX123" s="5" t="s">
        <v>1200</v>
      </c>
      <c r="AY123" s="5">
        <v>15.4</v>
      </c>
      <c r="AZ123" s="5">
        <v>23.59</v>
      </c>
      <c r="BA123" s="5">
        <v>1.52</v>
      </c>
      <c r="BB123" s="5">
        <v>3.7410000000000001</v>
      </c>
      <c r="BC123" s="5">
        <v>59.3</v>
      </c>
      <c r="BD123" s="5">
        <v>149.69999999999999</v>
      </c>
      <c r="BE123" s="5">
        <v>59</v>
      </c>
      <c r="BF123" s="9">
        <f t="shared" si="28"/>
        <v>30.130434782608699</v>
      </c>
      <c r="BG123" s="10">
        <f t="shared" si="29"/>
        <v>13.5</v>
      </c>
      <c r="BH123" s="7">
        <f t="shared" si="30"/>
        <v>0</v>
      </c>
      <c r="BI123" s="7">
        <f>STDEVA(AY95:AY125)</f>
        <v>6.0957026992668757</v>
      </c>
      <c r="BJ123" s="6" t="s">
        <v>1563</v>
      </c>
      <c r="BK123" s="6">
        <v>16</v>
      </c>
      <c r="BL123" s="6">
        <v>23.59</v>
      </c>
      <c r="BM123" s="6">
        <v>1.32</v>
      </c>
      <c r="BN123" s="6">
        <v>3.4510000000000001</v>
      </c>
      <c r="BO123" s="6">
        <v>57.8</v>
      </c>
      <c r="BP123" s="6">
        <v>130</v>
      </c>
      <c r="BQ123" s="6">
        <v>58.7</v>
      </c>
      <c r="BR123" s="9">
        <f t="shared" si="31"/>
        <v>31.304347826086961</v>
      </c>
      <c r="BS123" s="10">
        <f t="shared" si="32"/>
        <v>13.5</v>
      </c>
      <c r="BT123" s="7">
        <f t="shared" si="33"/>
        <v>0</v>
      </c>
    </row>
    <row r="124" spans="2:72" ht="14.5" x14ac:dyDescent="0.35">
      <c r="B124" t="s">
        <v>102</v>
      </c>
      <c r="C124" s="2">
        <v>22.4</v>
      </c>
      <c r="D124" t="s">
        <v>11</v>
      </c>
      <c r="E124" t="s">
        <v>12</v>
      </c>
      <c r="F124">
        <v>4.0510000000000002</v>
      </c>
      <c r="G124">
        <v>62.2</v>
      </c>
      <c r="H124">
        <v>135.4</v>
      </c>
      <c r="I124">
        <v>57.1</v>
      </c>
      <c r="J124" s="9">
        <f t="shared" si="20"/>
        <v>43.826086956521742</v>
      </c>
      <c r="K124" s="10">
        <f t="shared" si="21"/>
        <v>13.5</v>
      </c>
      <c r="L124" s="7">
        <f t="shared" si="34"/>
        <v>0</v>
      </c>
      <c r="M124" s="7">
        <f>AVERAGE(C95:C125)</f>
        <v>13.890322580645158</v>
      </c>
      <c r="N124" t="s">
        <v>456</v>
      </c>
      <c r="O124">
        <v>1.4</v>
      </c>
      <c r="P124" t="s">
        <v>11</v>
      </c>
      <c r="Q124" t="s">
        <v>12</v>
      </c>
      <c r="R124">
        <v>0.77500000000000002</v>
      </c>
      <c r="S124">
        <v>48.2</v>
      </c>
      <c r="T124">
        <v>129.6</v>
      </c>
      <c r="U124">
        <v>55.2</v>
      </c>
      <c r="V124" s="9">
        <f t="shared" si="22"/>
        <v>2.7391304347826089</v>
      </c>
      <c r="W124" s="10">
        <f t="shared" si="23"/>
        <v>12.239130434782609</v>
      </c>
      <c r="X124" s="7">
        <f t="shared" si="35"/>
        <v>0</v>
      </c>
      <c r="Y124" s="7">
        <f>AVERAGE(O95:O125)</f>
        <v>8.1225806451612907</v>
      </c>
      <c r="Z124" s="7" t="s">
        <v>1906</v>
      </c>
      <c r="AA124" s="7">
        <v>2.2000000000000002</v>
      </c>
      <c r="AB124" s="7">
        <v>23.59</v>
      </c>
      <c r="AC124" s="7">
        <v>0</v>
      </c>
      <c r="AD124" s="7">
        <v>0.57099999999999995</v>
      </c>
      <c r="AE124" s="7">
        <v>48.2</v>
      </c>
      <c r="AF124" s="7">
        <v>129.30000000000001</v>
      </c>
      <c r="AG124" s="7">
        <v>56.8</v>
      </c>
      <c r="AH124" s="9">
        <f t="shared" si="24"/>
        <v>4.304347826086957</v>
      </c>
      <c r="AI124" s="10">
        <f t="shared" si="25"/>
        <v>13.5</v>
      </c>
      <c r="AJ124" s="7">
        <f t="shared" si="36"/>
        <v>0</v>
      </c>
      <c r="AK124" s="7">
        <f>AVERAGE(AA95:AA125)</f>
        <v>12.903225806451612</v>
      </c>
      <c r="AL124" s="4" t="s">
        <v>837</v>
      </c>
      <c r="AM124" s="4">
        <v>6.6</v>
      </c>
      <c r="AN124" s="4">
        <v>23.59</v>
      </c>
      <c r="AO124" s="4">
        <v>0</v>
      </c>
      <c r="AP124" s="4">
        <v>5.0439999999999996</v>
      </c>
      <c r="AQ124" s="4">
        <v>60</v>
      </c>
      <c r="AR124" s="4">
        <v>143.5</v>
      </c>
      <c r="AS124" s="4">
        <v>58.8</v>
      </c>
      <c r="AT124" s="9">
        <f t="shared" si="26"/>
        <v>12.913043478260871</v>
      </c>
      <c r="AU124" s="10">
        <f t="shared" si="27"/>
        <v>13.5</v>
      </c>
      <c r="AV124" s="7">
        <f t="shared" si="37"/>
        <v>0</v>
      </c>
      <c r="AW124" s="7">
        <f>AVERAGE(AM95:AM125)</f>
        <v>6.2548387096774194</v>
      </c>
      <c r="AX124" s="5" t="s">
        <v>1201</v>
      </c>
      <c r="AY124" s="5">
        <v>22.4</v>
      </c>
      <c r="AZ124" s="5">
        <v>23.59</v>
      </c>
      <c r="BA124" s="5">
        <v>0</v>
      </c>
      <c r="BB124" s="5">
        <v>3.702</v>
      </c>
      <c r="BC124" s="5">
        <v>58.9</v>
      </c>
      <c r="BD124" s="5">
        <v>134.80000000000001</v>
      </c>
      <c r="BE124" s="5">
        <v>58.3</v>
      </c>
      <c r="BF124" s="9">
        <f t="shared" si="28"/>
        <v>43.826086956521742</v>
      </c>
      <c r="BG124" s="10">
        <f t="shared" si="29"/>
        <v>13.5</v>
      </c>
      <c r="BH124" s="7">
        <f t="shared" si="30"/>
        <v>0</v>
      </c>
      <c r="BI124" s="7">
        <f>AVERAGE(AY95:AY125)</f>
        <v>9.9677419354838701</v>
      </c>
      <c r="BJ124" s="6" t="s">
        <v>1564</v>
      </c>
      <c r="BK124" s="6">
        <v>15.9</v>
      </c>
      <c r="BL124" s="6">
        <v>23.59</v>
      </c>
      <c r="BM124" s="6">
        <v>2.2999999999999998</v>
      </c>
      <c r="BN124" s="6">
        <v>3.4279999999999999</v>
      </c>
      <c r="BO124" s="6">
        <v>58.1</v>
      </c>
      <c r="BP124" s="6">
        <v>125.5</v>
      </c>
      <c r="BQ124" s="6">
        <v>58.7</v>
      </c>
      <c r="BR124" s="9">
        <f t="shared" si="31"/>
        <v>31.108695652173918</v>
      </c>
      <c r="BS124" s="10">
        <f t="shared" si="32"/>
        <v>13.5</v>
      </c>
      <c r="BT124" s="7">
        <f t="shared" si="33"/>
        <v>0</v>
      </c>
    </row>
    <row r="125" spans="2:72" ht="14.5" x14ac:dyDescent="0.35">
      <c r="B125" t="s">
        <v>103</v>
      </c>
      <c r="C125" s="2">
        <v>22.2</v>
      </c>
      <c r="D125" t="s">
        <v>11</v>
      </c>
      <c r="E125" t="s">
        <v>12</v>
      </c>
      <c r="F125">
        <v>3.774</v>
      </c>
      <c r="G125">
        <v>60.2</v>
      </c>
      <c r="H125">
        <v>136.30000000000001</v>
      </c>
      <c r="I125">
        <v>57.1</v>
      </c>
      <c r="J125" s="9">
        <f t="shared" si="20"/>
        <v>43.434782608695656</v>
      </c>
      <c r="K125" s="10">
        <f t="shared" si="21"/>
        <v>13.5</v>
      </c>
      <c r="L125" s="7">
        <f t="shared" si="34"/>
        <v>0</v>
      </c>
      <c r="M125" s="7">
        <f>SUM(C95:C125)</f>
        <v>430.59999999999991</v>
      </c>
      <c r="N125" t="s">
        <v>457</v>
      </c>
      <c r="O125">
        <v>4</v>
      </c>
      <c r="P125" t="s">
        <v>11</v>
      </c>
      <c r="Q125" t="s">
        <v>12</v>
      </c>
      <c r="R125">
        <v>3.0179999999999998</v>
      </c>
      <c r="S125">
        <v>48.2</v>
      </c>
      <c r="T125">
        <v>135.9</v>
      </c>
      <c r="U125">
        <v>55.5</v>
      </c>
      <c r="V125" s="9">
        <f t="shared" si="22"/>
        <v>7.8260869565217401</v>
      </c>
      <c r="W125" s="10">
        <f t="shared" si="23"/>
        <v>13.5</v>
      </c>
      <c r="X125" s="7">
        <f t="shared" si="35"/>
        <v>0</v>
      </c>
      <c r="Y125" s="7">
        <f>SUM(O95:O125)</f>
        <v>251.80000000000004</v>
      </c>
      <c r="Z125" s="7" t="s">
        <v>1907</v>
      </c>
      <c r="AA125" s="7">
        <v>19.3</v>
      </c>
      <c r="AB125" s="7">
        <v>23.59</v>
      </c>
      <c r="AC125" s="7">
        <v>0</v>
      </c>
      <c r="AD125" s="7">
        <v>4.3769999999999998</v>
      </c>
      <c r="AE125" s="7">
        <v>60.8</v>
      </c>
      <c r="AF125" s="7">
        <v>138.69999999999999</v>
      </c>
      <c r="AG125" s="7">
        <v>59.7</v>
      </c>
      <c r="AH125" s="9">
        <f t="shared" si="24"/>
        <v>37.760869565217398</v>
      </c>
      <c r="AI125" s="10">
        <f t="shared" si="25"/>
        <v>13.5</v>
      </c>
      <c r="AJ125" s="7">
        <f t="shared" si="36"/>
        <v>0</v>
      </c>
      <c r="AK125" s="7">
        <f>SUM(AA95:AA125)</f>
        <v>400</v>
      </c>
      <c r="AL125" s="4" t="s">
        <v>838</v>
      </c>
      <c r="AM125" s="4">
        <v>3.4</v>
      </c>
      <c r="AN125" s="4">
        <v>23.59</v>
      </c>
      <c r="AO125" s="4">
        <v>2.0499999999999998</v>
      </c>
      <c r="AP125" s="4">
        <v>2.19</v>
      </c>
      <c r="AQ125" s="4">
        <v>48.2</v>
      </c>
      <c r="AR125" s="4">
        <v>150.5</v>
      </c>
      <c r="AS125" s="4">
        <v>58.9</v>
      </c>
      <c r="AT125" s="9">
        <f t="shared" si="26"/>
        <v>6.6521739130434794</v>
      </c>
      <c r="AU125" s="10">
        <f t="shared" si="27"/>
        <v>13.5</v>
      </c>
      <c r="AV125" s="7">
        <f t="shared" si="37"/>
        <v>0</v>
      </c>
      <c r="AW125" s="7">
        <f>SUM(AM95:AM125)</f>
        <v>193.9</v>
      </c>
      <c r="AX125" s="5" t="s">
        <v>1202</v>
      </c>
      <c r="AY125" s="5">
        <v>16.899999999999999</v>
      </c>
      <c r="AZ125" s="5">
        <v>23.59</v>
      </c>
      <c r="BA125" s="5">
        <v>0</v>
      </c>
      <c r="BB125" s="5">
        <v>4.1550000000000002</v>
      </c>
      <c r="BC125" s="5">
        <v>59.3</v>
      </c>
      <c r="BD125" s="5">
        <v>133.19999999999999</v>
      </c>
      <c r="BE125" s="5">
        <v>58.3</v>
      </c>
      <c r="BF125" s="9">
        <f t="shared" si="28"/>
        <v>33.065217391304351</v>
      </c>
      <c r="BG125" s="10">
        <f t="shared" si="29"/>
        <v>13.5</v>
      </c>
      <c r="BH125" s="7">
        <f t="shared" si="30"/>
        <v>0</v>
      </c>
      <c r="BI125" s="7">
        <f>SUM(AY95:AY125)</f>
        <v>309</v>
      </c>
      <c r="BJ125" s="6" t="s">
        <v>1565</v>
      </c>
      <c r="BK125" s="6">
        <v>11.1</v>
      </c>
      <c r="BL125" s="6">
        <v>23.59</v>
      </c>
      <c r="BM125" s="6">
        <v>5.17</v>
      </c>
      <c r="BN125" s="6">
        <v>3.149</v>
      </c>
      <c r="BO125" s="6">
        <v>56.2</v>
      </c>
      <c r="BP125" s="6">
        <v>130.9</v>
      </c>
      <c r="BQ125" s="6">
        <v>58.8</v>
      </c>
      <c r="BR125" s="9">
        <f t="shared" si="31"/>
        <v>21.717391304347828</v>
      </c>
      <c r="BS125" s="10">
        <f t="shared" si="32"/>
        <v>13.5</v>
      </c>
      <c r="BT125" s="7">
        <f t="shared" si="33"/>
        <v>0</v>
      </c>
    </row>
    <row r="126" spans="2:72" ht="14.5" x14ac:dyDescent="0.35">
      <c r="B126" t="s">
        <v>104</v>
      </c>
      <c r="C126" s="2">
        <v>12.4</v>
      </c>
      <c r="D126" t="s">
        <v>11</v>
      </c>
      <c r="E126" t="s">
        <v>12</v>
      </c>
      <c r="F126">
        <v>4.5919999999999996</v>
      </c>
      <c r="G126">
        <v>61</v>
      </c>
      <c r="H126">
        <v>135.5</v>
      </c>
      <c r="I126">
        <v>57.1</v>
      </c>
      <c r="J126" s="9">
        <f t="shared" si="20"/>
        <v>24.260869565217394</v>
      </c>
      <c r="K126" s="10">
        <f t="shared" si="21"/>
        <v>13.5</v>
      </c>
      <c r="L126" s="7">
        <f t="shared" si="34"/>
        <v>0</v>
      </c>
      <c r="N126" t="s">
        <v>458</v>
      </c>
      <c r="O126">
        <v>2.9</v>
      </c>
      <c r="P126" t="s">
        <v>11</v>
      </c>
      <c r="Q126" t="s">
        <v>12</v>
      </c>
      <c r="R126">
        <v>2.1110000000000002</v>
      </c>
      <c r="S126">
        <v>48.2</v>
      </c>
      <c r="T126">
        <v>133.19999999999999</v>
      </c>
      <c r="U126">
        <v>55.3</v>
      </c>
      <c r="V126" s="9">
        <f t="shared" si="22"/>
        <v>5.6739130434782616</v>
      </c>
      <c r="W126" s="10">
        <f t="shared" si="23"/>
        <v>13.5</v>
      </c>
      <c r="X126" s="7">
        <f t="shared" si="35"/>
        <v>0</v>
      </c>
      <c r="Z126" s="7" t="s">
        <v>1908</v>
      </c>
      <c r="AA126" s="7">
        <v>16</v>
      </c>
      <c r="AB126" s="7">
        <v>23.59</v>
      </c>
      <c r="AC126" s="7">
        <v>0</v>
      </c>
      <c r="AD126" s="7">
        <v>4.7709999999999999</v>
      </c>
      <c r="AE126" s="7">
        <v>61.2</v>
      </c>
      <c r="AF126" s="7">
        <v>137.69999999999999</v>
      </c>
      <c r="AG126" s="7">
        <v>59.5</v>
      </c>
      <c r="AH126" s="9">
        <f t="shared" si="24"/>
        <v>31.304347826086961</v>
      </c>
      <c r="AI126" s="10">
        <f t="shared" si="25"/>
        <v>13.5</v>
      </c>
      <c r="AJ126" s="7">
        <f t="shared" si="36"/>
        <v>0</v>
      </c>
      <c r="AL126" s="4" t="s">
        <v>839</v>
      </c>
      <c r="AM126" s="4">
        <v>5.6</v>
      </c>
      <c r="AN126" s="4">
        <v>23.59</v>
      </c>
      <c r="AO126" s="4">
        <v>5.29</v>
      </c>
      <c r="AP126" s="4">
        <v>2.6190000000000002</v>
      </c>
      <c r="AQ126" s="4">
        <v>49.1</v>
      </c>
      <c r="AR126" s="4">
        <v>140.9</v>
      </c>
      <c r="AS126" s="4">
        <v>59</v>
      </c>
      <c r="AT126" s="9">
        <f t="shared" si="26"/>
        <v>10.956521739130435</v>
      </c>
      <c r="AU126" s="10">
        <f t="shared" si="27"/>
        <v>13.5</v>
      </c>
      <c r="AV126" s="7">
        <f t="shared" si="37"/>
        <v>0</v>
      </c>
      <c r="AX126" s="5" t="s">
        <v>1203</v>
      </c>
      <c r="AY126" s="5">
        <v>20.9</v>
      </c>
      <c r="AZ126" s="5">
        <v>23.59</v>
      </c>
      <c r="BA126" s="5">
        <v>0</v>
      </c>
      <c r="BB126" s="5">
        <v>3.585</v>
      </c>
      <c r="BC126" s="5">
        <v>58.1</v>
      </c>
      <c r="BD126" s="5">
        <v>133.9</v>
      </c>
      <c r="BE126" s="5">
        <v>57.9</v>
      </c>
      <c r="BF126" s="9">
        <f t="shared" si="28"/>
        <v>40.891304347826086</v>
      </c>
      <c r="BG126" s="10">
        <f t="shared" si="29"/>
        <v>13.5</v>
      </c>
      <c r="BH126" s="7">
        <f t="shared" si="30"/>
        <v>0</v>
      </c>
      <c r="BJ126" s="6" t="s">
        <v>1566</v>
      </c>
      <c r="BK126" s="6">
        <v>23.9</v>
      </c>
      <c r="BL126" s="6">
        <v>23.59</v>
      </c>
      <c r="BM126" s="6">
        <v>0.2</v>
      </c>
      <c r="BN126" s="6">
        <v>3.7970000000000002</v>
      </c>
      <c r="BO126" s="6">
        <v>58.7</v>
      </c>
      <c r="BP126" s="6">
        <v>149.69999999999999</v>
      </c>
      <c r="BQ126" s="6">
        <v>59.6</v>
      </c>
      <c r="BR126" s="9">
        <f t="shared" si="31"/>
        <v>46.760869565217398</v>
      </c>
      <c r="BS126" s="10">
        <f t="shared" si="32"/>
        <v>13.5</v>
      </c>
      <c r="BT126" s="7">
        <f t="shared" si="33"/>
        <v>0</v>
      </c>
    </row>
    <row r="127" spans="2:72" ht="14.5" x14ac:dyDescent="0.35">
      <c r="B127" t="s">
        <v>105</v>
      </c>
      <c r="C127" s="2">
        <v>5.0999999999999996</v>
      </c>
      <c r="D127" t="s">
        <v>11</v>
      </c>
      <c r="E127" t="s">
        <v>12</v>
      </c>
      <c r="F127">
        <v>2.2530000000000001</v>
      </c>
      <c r="G127">
        <v>48.2</v>
      </c>
      <c r="H127">
        <v>131</v>
      </c>
      <c r="I127">
        <v>56.8</v>
      </c>
      <c r="J127" s="9">
        <f t="shared" si="20"/>
        <v>9.9782608695652186</v>
      </c>
      <c r="K127" s="10">
        <f t="shared" si="21"/>
        <v>13.5</v>
      </c>
      <c r="L127" s="7">
        <f t="shared" si="34"/>
        <v>0</v>
      </c>
      <c r="N127" t="s">
        <v>459</v>
      </c>
      <c r="O127">
        <v>1.5</v>
      </c>
      <c r="P127" t="s">
        <v>11</v>
      </c>
      <c r="Q127" t="s">
        <v>12</v>
      </c>
      <c r="R127">
        <v>0.87</v>
      </c>
      <c r="S127">
        <v>48.2</v>
      </c>
      <c r="T127">
        <v>130.4</v>
      </c>
      <c r="U127">
        <v>55.4</v>
      </c>
      <c r="V127" s="9">
        <f t="shared" si="22"/>
        <v>2.9347826086956523</v>
      </c>
      <c r="W127" s="10">
        <f t="shared" si="23"/>
        <v>12.434782608695652</v>
      </c>
      <c r="X127" s="7">
        <f t="shared" si="35"/>
        <v>0</v>
      </c>
      <c r="Z127" s="7" t="s">
        <v>1909</v>
      </c>
      <c r="AA127" s="7">
        <v>16.100000000000001</v>
      </c>
      <c r="AB127" s="7">
        <v>23.59</v>
      </c>
      <c r="AC127" s="7">
        <v>0</v>
      </c>
      <c r="AD127" s="7">
        <v>5.0970000000000004</v>
      </c>
      <c r="AE127" s="7">
        <v>62.4</v>
      </c>
      <c r="AF127" s="7">
        <v>137.1</v>
      </c>
      <c r="AG127" s="7">
        <v>58.7</v>
      </c>
      <c r="AH127" s="9">
        <f t="shared" si="24"/>
        <v>31.500000000000007</v>
      </c>
      <c r="AI127" s="10">
        <f t="shared" si="25"/>
        <v>13.5</v>
      </c>
      <c r="AJ127" s="7">
        <f t="shared" si="36"/>
        <v>0</v>
      </c>
      <c r="AL127" s="4" t="s">
        <v>840</v>
      </c>
      <c r="AM127" s="4">
        <v>8.1</v>
      </c>
      <c r="AN127" s="4">
        <v>23.59</v>
      </c>
      <c r="AO127" s="4">
        <v>2.09</v>
      </c>
      <c r="AP127" s="4">
        <v>3.605</v>
      </c>
      <c r="AQ127" s="4">
        <v>53.4</v>
      </c>
      <c r="AR127" s="4">
        <v>145.30000000000001</v>
      </c>
      <c r="AS127" s="4">
        <v>58.8</v>
      </c>
      <c r="AT127" s="9">
        <f t="shared" si="26"/>
        <v>15.847826086956523</v>
      </c>
      <c r="AU127" s="10">
        <f t="shared" si="27"/>
        <v>13.5</v>
      </c>
      <c r="AV127" s="7">
        <f t="shared" si="37"/>
        <v>0</v>
      </c>
      <c r="AX127" s="5" t="s">
        <v>1204</v>
      </c>
      <c r="AY127" s="5">
        <v>18.600000000000001</v>
      </c>
      <c r="AZ127" s="5">
        <v>23.59</v>
      </c>
      <c r="BA127" s="5">
        <v>0</v>
      </c>
      <c r="BB127" s="5">
        <v>3.6680000000000001</v>
      </c>
      <c r="BC127" s="5">
        <v>58</v>
      </c>
      <c r="BD127" s="5">
        <v>134</v>
      </c>
      <c r="BE127" s="5">
        <v>57.5</v>
      </c>
      <c r="BF127" s="9">
        <f t="shared" si="28"/>
        <v>36.391304347826093</v>
      </c>
      <c r="BG127" s="10">
        <f t="shared" si="29"/>
        <v>13.5</v>
      </c>
      <c r="BH127" s="7">
        <f t="shared" si="30"/>
        <v>0</v>
      </c>
      <c r="BJ127" s="6" t="s">
        <v>1567</v>
      </c>
      <c r="BK127" s="6">
        <v>18.399999999999999</v>
      </c>
      <c r="BL127" s="6">
        <v>23.59</v>
      </c>
      <c r="BM127" s="6">
        <v>0</v>
      </c>
      <c r="BN127" s="6">
        <v>4.2709999999999999</v>
      </c>
      <c r="BO127" s="6">
        <v>58.3</v>
      </c>
      <c r="BP127" s="6">
        <v>134.19999999999999</v>
      </c>
      <c r="BQ127" s="6">
        <v>57.9</v>
      </c>
      <c r="BR127" s="9">
        <f t="shared" si="31"/>
        <v>36</v>
      </c>
      <c r="BS127" s="10">
        <f t="shared" si="32"/>
        <v>13.5</v>
      </c>
      <c r="BT127" s="7">
        <f t="shared" si="33"/>
        <v>0</v>
      </c>
    </row>
    <row r="128" spans="2:72" ht="14.5" x14ac:dyDescent="0.35">
      <c r="B128" t="s">
        <v>106</v>
      </c>
      <c r="C128" s="2">
        <v>18.8</v>
      </c>
      <c r="D128" t="s">
        <v>11</v>
      </c>
      <c r="E128" t="s">
        <v>12</v>
      </c>
      <c r="F128">
        <v>3.456</v>
      </c>
      <c r="G128">
        <v>58.1</v>
      </c>
      <c r="H128">
        <v>130.6</v>
      </c>
      <c r="I128">
        <v>57</v>
      </c>
      <c r="J128" s="9">
        <f t="shared" si="20"/>
        <v>36.782608695652179</v>
      </c>
      <c r="K128" s="10">
        <f t="shared" si="21"/>
        <v>13.5</v>
      </c>
      <c r="L128" s="7">
        <f t="shared" si="34"/>
        <v>0</v>
      </c>
      <c r="N128" t="s">
        <v>460</v>
      </c>
      <c r="O128">
        <v>6.7</v>
      </c>
      <c r="P128" t="s">
        <v>11</v>
      </c>
      <c r="Q128" t="s">
        <v>12</v>
      </c>
      <c r="R128">
        <v>2.3780000000000001</v>
      </c>
      <c r="S128">
        <v>48.2</v>
      </c>
      <c r="T128">
        <v>135.9</v>
      </c>
      <c r="U128">
        <v>56.6</v>
      </c>
      <c r="V128" s="9">
        <f t="shared" si="22"/>
        <v>13.108695652173916</v>
      </c>
      <c r="W128" s="10">
        <f t="shared" si="23"/>
        <v>13.5</v>
      </c>
      <c r="X128" s="7">
        <f t="shared" si="35"/>
        <v>0</v>
      </c>
      <c r="Z128" s="7" t="s">
        <v>1910</v>
      </c>
      <c r="AA128" s="7">
        <v>7</v>
      </c>
      <c r="AB128" s="7">
        <v>23.59</v>
      </c>
      <c r="AC128" s="7">
        <v>0</v>
      </c>
      <c r="AD128" s="7">
        <v>4.2859999999999996</v>
      </c>
      <c r="AE128" s="7">
        <v>53</v>
      </c>
      <c r="AF128" s="7">
        <v>136.4</v>
      </c>
      <c r="AG128" s="7">
        <v>58.3</v>
      </c>
      <c r="AH128" s="9">
        <f t="shared" si="24"/>
        <v>13.695652173913045</v>
      </c>
      <c r="AI128" s="10">
        <f t="shared" si="25"/>
        <v>13.5</v>
      </c>
      <c r="AJ128" s="7">
        <f t="shared" si="36"/>
        <v>0</v>
      </c>
      <c r="AL128" s="4" t="s">
        <v>841</v>
      </c>
      <c r="AM128" s="4">
        <v>7</v>
      </c>
      <c r="AN128" s="4">
        <v>23.59</v>
      </c>
      <c r="AO128" s="4">
        <v>3.09</v>
      </c>
      <c r="AP128" s="4">
        <v>3.5390000000000001</v>
      </c>
      <c r="AQ128" s="4">
        <v>49.1</v>
      </c>
      <c r="AR128" s="4">
        <v>142.19999999999999</v>
      </c>
      <c r="AS128" s="4">
        <v>58.9</v>
      </c>
      <c r="AT128" s="9">
        <f t="shared" si="26"/>
        <v>13.695652173913045</v>
      </c>
      <c r="AU128" s="10">
        <f t="shared" si="27"/>
        <v>13.5</v>
      </c>
      <c r="AV128" s="7">
        <f t="shared" si="37"/>
        <v>0</v>
      </c>
      <c r="AX128" s="5" t="s">
        <v>1205</v>
      </c>
      <c r="AY128" s="5">
        <v>6.6</v>
      </c>
      <c r="AZ128" s="5">
        <v>23.59</v>
      </c>
      <c r="BA128" s="5">
        <v>0</v>
      </c>
      <c r="BB128" s="5">
        <v>3.327</v>
      </c>
      <c r="BC128" s="5">
        <v>52.8</v>
      </c>
      <c r="BD128" s="5">
        <v>134.5</v>
      </c>
      <c r="BE128" s="5">
        <v>56.4</v>
      </c>
      <c r="BF128" s="9">
        <f t="shared" si="28"/>
        <v>12.913043478260871</v>
      </c>
      <c r="BG128" s="10">
        <f t="shared" si="29"/>
        <v>13.5</v>
      </c>
      <c r="BH128" s="7">
        <f t="shared" si="30"/>
        <v>0</v>
      </c>
      <c r="BJ128" s="6" t="s">
        <v>1568</v>
      </c>
      <c r="BK128" s="6">
        <v>3</v>
      </c>
      <c r="BL128" s="6">
        <v>23.59</v>
      </c>
      <c r="BM128" s="6">
        <v>0</v>
      </c>
      <c r="BN128" s="6">
        <v>3.157</v>
      </c>
      <c r="BO128" s="6">
        <v>48.2</v>
      </c>
      <c r="BP128" s="6">
        <v>133</v>
      </c>
      <c r="BQ128" s="6">
        <v>57</v>
      </c>
      <c r="BR128" s="9">
        <f t="shared" si="31"/>
        <v>5.8695652173913047</v>
      </c>
      <c r="BS128" s="10">
        <f t="shared" si="32"/>
        <v>13.5</v>
      </c>
      <c r="BT128" s="7">
        <f t="shared" si="33"/>
        <v>0</v>
      </c>
    </row>
    <row r="129" spans="2:72" ht="14.5" x14ac:dyDescent="0.35">
      <c r="B129" t="s">
        <v>107</v>
      </c>
      <c r="C129" s="2">
        <v>13</v>
      </c>
      <c r="D129" t="s">
        <v>11</v>
      </c>
      <c r="E129" t="s">
        <v>12</v>
      </c>
      <c r="F129">
        <v>3.669</v>
      </c>
      <c r="G129">
        <v>57.2</v>
      </c>
      <c r="H129">
        <v>133.1</v>
      </c>
      <c r="I129">
        <v>57.6</v>
      </c>
      <c r="J129" s="9">
        <f t="shared" si="20"/>
        <v>25.434782608695656</v>
      </c>
      <c r="K129" s="10">
        <f t="shared" si="21"/>
        <v>13.5</v>
      </c>
      <c r="L129" s="7">
        <f t="shared" si="34"/>
        <v>0</v>
      </c>
      <c r="N129" t="s">
        <v>461</v>
      </c>
      <c r="O129">
        <v>4</v>
      </c>
      <c r="P129" t="s">
        <v>11</v>
      </c>
      <c r="Q129" t="s">
        <v>12</v>
      </c>
      <c r="R129">
        <v>4.7300000000000004</v>
      </c>
      <c r="S129">
        <v>56.8</v>
      </c>
      <c r="T129">
        <v>140.69999999999999</v>
      </c>
      <c r="U129">
        <v>57</v>
      </c>
      <c r="V129" s="9">
        <f t="shared" si="22"/>
        <v>7.8260869565217401</v>
      </c>
      <c r="W129" s="10">
        <f t="shared" si="23"/>
        <v>13.5</v>
      </c>
      <c r="X129" s="7">
        <f t="shared" si="35"/>
        <v>0</v>
      </c>
      <c r="Z129" s="7" t="s">
        <v>1911</v>
      </c>
      <c r="AA129" s="7">
        <v>6.4</v>
      </c>
      <c r="AB129" s="7">
        <v>23.59</v>
      </c>
      <c r="AC129" s="7">
        <v>0</v>
      </c>
      <c r="AD129" s="7">
        <v>3.5510000000000002</v>
      </c>
      <c r="AE129" s="7">
        <v>48.3</v>
      </c>
      <c r="AF129" s="7">
        <v>134.5</v>
      </c>
      <c r="AG129" s="7">
        <v>58.2</v>
      </c>
      <c r="AH129" s="9">
        <f t="shared" si="24"/>
        <v>12.521739130434785</v>
      </c>
      <c r="AI129" s="10">
        <f t="shared" si="25"/>
        <v>13.5</v>
      </c>
      <c r="AJ129" s="7">
        <f t="shared" si="36"/>
        <v>0</v>
      </c>
      <c r="AL129" s="4" t="s">
        <v>842</v>
      </c>
      <c r="AM129" s="4">
        <v>11.3</v>
      </c>
      <c r="AN129" s="4">
        <v>23.59</v>
      </c>
      <c r="AO129" s="4">
        <v>0</v>
      </c>
      <c r="AP129" s="4">
        <v>4.47</v>
      </c>
      <c r="AQ129" s="4">
        <v>55.4</v>
      </c>
      <c r="AR129" s="4">
        <v>137.4</v>
      </c>
      <c r="AS129" s="4">
        <v>58.5</v>
      </c>
      <c r="AT129" s="9">
        <f t="shared" si="26"/>
        <v>22.108695652173918</v>
      </c>
      <c r="AU129" s="10">
        <f t="shared" si="27"/>
        <v>13.5</v>
      </c>
      <c r="AV129" s="7">
        <f t="shared" si="37"/>
        <v>0</v>
      </c>
      <c r="AX129" s="5" t="s">
        <v>1206</v>
      </c>
      <c r="AY129" s="5">
        <v>14.5</v>
      </c>
      <c r="AZ129" s="5">
        <v>23.59</v>
      </c>
      <c r="BA129" s="5">
        <v>0</v>
      </c>
      <c r="BB129" s="5">
        <v>3.766</v>
      </c>
      <c r="BC129" s="5">
        <v>58</v>
      </c>
      <c r="BD129" s="5">
        <v>131.30000000000001</v>
      </c>
      <c r="BE129" s="5">
        <v>57.5</v>
      </c>
      <c r="BF129" s="9">
        <f t="shared" si="28"/>
        <v>28.369565217391308</v>
      </c>
      <c r="BG129" s="10">
        <f t="shared" si="29"/>
        <v>13.5</v>
      </c>
      <c r="BH129" s="7">
        <f t="shared" si="30"/>
        <v>0</v>
      </c>
      <c r="BJ129" s="6" t="s">
        <v>1569</v>
      </c>
      <c r="BK129" s="6">
        <v>12.2</v>
      </c>
      <c r="BL129" s="6">
        <v>23.59</v>
      </c>
      <c r="BM129" s="6">
        <v>0</v>
      </c>
      <c r="BN129" s="6">
        <v>4.9619999999999997</v>
      </c>
      <c r="BO129" s="6">
        <v>62.8</v>
      </c>
      <c r="BP129" s="6">
        <v>133.19999999999999</v>
      </c>
      <c r="BQ129" s="6">
        <v>58.3</v>
      </c>
      <c r="BR129" s="9">
        <f t="shared" si="31"/>
        <v>23.869565217391305</v>
      </c>
      <c r="BS129" s="10">
        <f t="shared" si="32"/>
        <v>13.5</v>
      </c>
      <c r="BT129" s="7">
        <f t="shared" si="33"/>
        <v>0</v>
      </c>
    </row>
    <row r="130" spans="2:72" ht="14.5" x14ac:dyDescent="0.35">
      <c r="B130" t="s">
        <v>108</v>
      </c>
      <c r="C130" s="2">
        <v>20.9</v>
      </c>
      <c r="D130" t="s">
        <v>11</v>
      </c>
      <c r="E130" t="s">
        <v>12</v>
      </c>
      <c r="F130">
        <v>3.9710000000000001</v>
      </c>
      <c r="G130">
        <v>60</v>
      </c>
      <c r="H130">
        <v>131</v>
      </c>
      <c r="I130">
        <v>57.1</v>
      </c>
      <c r="J130" s="9">
        <f t="shared" si="20"/>
        <v>40.891304347826086</v>
      </c>
      <c r="K130" s="10">
        <f t="shared" si="21"/>
        <v>13.5</v>
      </c>
      <c r="L130" s="7">
        <f t="shared" si="34"/>
        <v>0</v>
      </c>
      <c r="N130" t="s">
        <v>462</v>
      </c>
      <c r="O130">
        <v>3</v>
      </c>
      <c r="P130" t="s">
        <v>11</v>
      </c>
      <c r="Q130" t="s">
        <v>12</v>
      </c>
      <c r="R130">
        <v>1.101</v>
      </c>
      <c r="S130">
        <v>48.2</v>
      </c>
      <c r="T130">
        <v>131.69999999999999</v>
      </c>
      <c r="U130">
        <v>56.4</v>
      </c>
      <c r="V130" s="9">
        <f t="shared" si="22"/>
        <v>5.8695652173913047</v>
      </c>
      <c r="W130" s="10">
        <f t="shared" si="23"/>
        <v>13.5</v>
      </c>
      <c r="X130" s="7">
        <f t="shared" si="35"/>
        <v>0</v>
      </c>
      <c r="Z130" s="7" t="s">
        <v>1912</v>
      </c>
      <c r="AA130" s="7">
        <v>9.8000000000000007</v>
      </c>
      <c r="AB130" s="7">
        <v>23.59</v>
      </c>
      <c r="AC130" s="7">
        <v>0</v>
      </c>
      <c r="AD130" s="7">
        <v>4.1120000000000001</v>
      </c>
      <c r="AE130" s="7">
        <v>57.4</v>
      </c>
      <c r="AF130" s="7">
        <v>136.69999999999999</v>
      </c>
      <c r="AG130" s="7">
        <v>58.5</v>
      </c>
      <c r="AH130" s="9">
        <f t="shared" si="24"/>
        <v>19.173913043478265</v>
      </c>
      <c r="AI130" s="10">
        <f t="shared" si="25"/>
        <v>13.5</v>
      </c>
      <c r="AJ130" s="7">
        <f t="shared" si="36"/>
        <v>0</v>
      </c>
      <c r="AL130" s="4" t="s">
        <v>843</v>
      </c>
      <c r="AM130" s="4">
        <v>4.5999999999999996</v>
      </c>
      <c r="AN130" s="4">
        <v>23.59</v>
      </c>
      <c r="AO130" s="4">
        <v>4.1100000000000003</v>
      </c>
      <c r="AP130" s="4">
        <v>2.714</v>
      </c>
      <c r="AQ130" s="4">
        <v>48.2</v>
      </c>
      <c r="AR130" s="4">
        <v>144.1</v>
      </c>
      <c r="AS130" s="4">
        <v>59</v>
      </c>
      <c r="AT130" s="9">
        <f t="shared" si="26"/>
        <v>9</v>
      </c>
      <c r="AU130" s="10">
        <f t="shared" si="27"/>
        <v>13.5</v>
      </c>
      <c r="AV130" s="7">
        <f t="shared" si="37"/>
        <v>0</v>
      </c>
      <c r="AX130" s="5" t="s">
        <v>1207</v>
      </c>
      <c r="AY130" s="5">
        <v>8.9</v>
      </c>
      <c r="AZ130" s="5">
        <v>23.59</v>
      </c>
      <c r="BA130" s="5">
        <v>0</v>
      </c>
      <c r="BB130" s="5">
        <v>3.3460000000000001</v>
      </c>
      <c r="BC130" s="5">
        <v>51</v>
      </c>
      <c r="BD130" s="5">
        <v>134.1</v>
      </c>
      <c r="BE130" s="5">
        <v>56.7</v>
      </c>
      <c r="BF130" s="9">
        <f t="shared" si="28"/>
        <v>17.413043478260871</v>
      </c>
      <c r="BG130" s="10">
        <f t="shared" si="29"/>
        <v>13.5</v>
      </c>
      <c r="BH130" s="7">
        <f t="shared" si="30"/>
        <v>0</v>
      </c>
      <c r="BJ130" s="6" t="s">
        <v>1570</v>
      </c>
      <c r="BK130" s="6">
        <v>16.600000000000001</v>
      </c>
      <c r="BL130" s="6">
        <v>23.59</v>
      </c>
      <c r="BM130" s="6">
        <v>0.17</v>
      </c>
      <c r="BN130" s="6">
        <v>4.1710000000000003</v>
      </c>
      <c r="BO130" s="6">
        <v>62</v>
      </c>
      <c r="BP130" s="6">
        <v>132.80000000000001</v>
      </c>
      <c r="BQ130" s="6">
        <v>58.7</v>
      </c>
      <c r="BR130" s="9">
        <f t="shared" si="31"/>
        <v>32.478260869565226</v>
      </c>
      <c r="BS130" s="10">
        <f t="shared" si="32"/>
        <v>13.5</v>
      </c>
      <c r="BT130" s="7">
        <f t="shared" si="33"/>
        <v>0</v>
      </c>
    </row>
    <row r="131" spans="2:72" ht="14.5" x14ac:dyDescent="0.35">
      <c r="B131" t="s">
        <v>109</v>
      </c>
      <c r="C131" s="2">
        <v>13.7</v>
      </c>
      <c r="D131" t="s">
        <v>11</v>
      </c>
      <c r="E131" t="s">
        <v>12</v>
      </c>
      <c r="F131">
        <v>4.6360000000000001</v>
      </c>
      <c r="G131">
        <v>60</v>
      </c>
      <c r="H131">
        <v>133.69999999999999</v>
      </c>
      <c r="I131">
        <v>57.2</v>
      </c>
      <c r="J131" s="9">
        <f t="shared" si="20"/>
        <v>26.804347826086957</v>
      </c>
      <c r="K131" s="10">
        <f t="shared" si="21"/>
        <v>13.5</v>
      </c>
      <c r="L131" s="7">
        <f t="shared" si="34"/>
        <v>0</v>
      </c>
      <c r="N131" t="s">
        <v>463</v>
      </c>
      <c r="O131">
        <v>16.2</v>
      </c>
      <c r="P131" t="s">
        <v>11</v>
      </c>
      <c r="Q131" t="s">
        <v>12</v>
      </c>
      <c r="R131">
        <v>3.81</v>
      </c>
      <c r="S131">
        <v>58.1</v>
      </c>
      <c r="T131">
        <v>134.80000000000001</v>
      </c>
      <c r="U131">
        <v>57.4</v>
      </c>
      <c r="V131" s="9">
        <f t="shared" si="22"/>
        <v>31.695652173913047</v>
      </c>
      <c r="W131" s="10">
        <f t="shared" si="23"/>
        <v>13.5</v>
      </c>
      <c r="X131" s="7">
        <f t="shared" si="35"/>
        <v>0</v>
      </c>
      <c r="Z131" s="7" t="s">
        <v>1913</v>
      </c>
      <c r="AA131" s="7">
        <v>5.7</v>
      </c>
      <c r="AB131" s="7">
        <v>23.59</v>
      </c>
      <c r="AC131" s="7">
        <v>0</v>
      </c>
      <c r="AD131" s="7">
        <v>3.4790000000000001</v>
      </c>
      <c r="AE131" s="7">
        <v>51.5</v>
      </c>
      <c r="AF131" s="7">
        <v>135.6</v>
      </c>
      <c r="AG131" s="7">
        <v>57.5</v>
      </c>
      <c r="AH131" s="9">
        <f t="shared" si="24"/>
        <v>11.15217391304348</v>
      </c>
      <c r="AI131" s="10">
        <f t="shared" si="25"/>
        <v>13.5</v>
      </c>
      <c r="AJ131" s="7">
        <f t="shared" si="36"/>
        <v>0</v>
      </c>
      <c r="AL131" s="4" t="s">
        <v>844</v>
      </c>
      <c r="AM131" s="4">
        <v>7.1</v>
      </c>
      <c r="AN131" s="4">
        <v>23.59</v>
      </c>
      <c r="AO131" s="4">
        <v>1.25</v>
      </c>
      <c r="AP131" s="4">
        <v>4.2519999999999998</v>
      </c>
      <c r="AQ131" s="4">
        <v>52.1</v>
      </c>
      <c r="AR131" s="4">
        <v>147</v>
      </c>
      <c r="AS131" s="4">
        <v>59</v>
      </c>
      <c r="AT131" s="9">
        <f t="shared" si="26"/>
        <v>13.891304347826088</v>
      </c>
      <c r="AU131" s="10">
        <f t="shared" si="27"/>
        <v>13.5</v>
      </c>
      <c r="AV131" s="7">
        <f t="shared" si="37"/>
        <v>0</v>
      </c>
      <c r="AX131" s="5" t="s">
        <v>1208</v>
      </c>
      <c r="AY131" s="5">
        <v>5.8</v>
      </c>
      <c r="AZ131" s="5">
        <v>23.59</v>
      </c>
      <c r="BA131" s="5">
        <v>0</v>
      </c>
      <c r="BB131" s="5">
        <v>4.335</v>
      </c>
      <c r="BC131" s="5">
        <v>55.3</v>
      </c>
      <c r="BD131" s="5">
        <v>136.1</v>
      </c>
      <c r="BE131" s="5">
        <v>57.1</v>
      </c>
      <c r="BF131" s="9">
        <f t="shared" si="28"/>
        <v>11.347826086956523</v>
      </c>
      <c r="BG131" s="10">
        <f t="shared" si="29"/>
        <v>13.5</v>
      </c>
      <c r="BH131" s="7">
        <f t="shared" si="30"/>
        <v>0</v>
      </c>
      <c r="BJ131" s="6" t="s">
        <v>1571</v>
      </c>
      <c r="BK131" s="6">
        <v>14.5</v>
      </c>
      <c r="BL131" s="6">
        <v>23.59</v>
      </c>
      <c r="BM131" s="6">
        <v>0</v>
      </c>
      <c r="BN131" s="6">
        <v>3.7370000000000001</v>
      </c>
      <c r="BO131" s="6">
        <v>56.8</v>
      </c>
      <c r="BP131" s="6">
        <v>130</v>
      </c>
      <c r="BQ131" s="6">
        <v>58</v>
      </c>
      <c r="BR131" s="9">
        <f t="shared" si="31"/>
        <v>28.369565217391308</v>
      </c>
      <c r="BS131" s="10">
        <f t="shared" si="32"/>
        <v>13.5</v>
      </c>
      <c r="BT131" s="7">
        <f t="shared" si="33"/>
        <v>0</v>
      </c>
    </row>
    <row r="132" spans="2:72" ht="14.5" x14ac:dyDescent="0.35">
      <c r="B132" t="s">
        <v>110</v>
      </c>
      <c r="C132" s="2">
        <v>18.8</v>
      </c>
      <c r="D132" t="s">
        <v>11</v>
      </c>
      <c r="E132" t="s">
        <v>12</v>
      </c>
      <c r="F132">
        <v>4.2539999999999996</v>
      </c>
      <c r="G132">
        <v>60.8</v>
      </c>
      <c r="H132">
        <v>133.6</v>
      </c>
      <c r="I132">
        <v>57.1</v>
      </c>
      <c r="J132" s="9">
        <f t="shared" si="20"/>
        <v>36.782608695652179</v>
      </c>
      <c r="K132" s="10">
        <f t="shared" si="21"/>
        <v>13.5</v>
      </c>
      <c r="L132" s="7">
        <f t="shared" si="34"/>
        <v>0</v>
      </c>
      <c r="N132" t="s">
        <v>464</v>
      </c>
      <c r="O132">
        <v>15.5</v>
      </c>
      <c r="P132" t="s">
        <v>11</v>
      </c>
      <c r="Q132" t="s">
        <v>12</v>
      </c>
      <c r="R132">
        <v>4.4420000000000002</v>
      </c>
      <c r="S132">
        <v>60.4</v>
      </c>
      <c r="T132">
        <v>131.80000000000001</v>
      </c>
      <c r="U132">
        <v>57.3</v>
      </c>
      <c r="V132" s="9">
        <f t="shared" si="22"/>
        <v>30.326086956521742</v>
      </c>
      <c r="W132" s="10">
        <f t="shared" si="23"/>
        <v>13.5</v>
      </c>
      <c r="X132" s="7">
        <f t="shared" si="35"/>
        <v>0</v>
      </c>
      <c r="Z132" s="7" t="s">
        <v>1914</v>
      </c>
      <c r="AA132" s="7">
        <v>9.6999999999999993</v>
      </c>
      <c r="AB132" s="7">
        <v>23.59</v>
      </c>
      <c r="AC132" s="7">
        <v>0</v>
      </c>
      <c r="AD132" s="7">
        <v>3.7559999999999998</v>
      </c>
      <c r="AE132" s="7">
        <v>57.4</v>
      </c>
      <c r="AF132" s="7">
        <v>132.30000000000001</v>
      </c>
      <c r="AG132" s="7">
        <v>58.5</v>
      </c>
      <c r="AH132" s="9">
        <f t="shared" si="24"/>
        <v>18.978260869565219</v>
      </c>
      <c r="AI132" s="10">
        <f t="shared" si="25"/>
        <v>13.5</v>
      </c>
      <c r="AJ132" s="7">
        <f t="shared" si="36"/>
        <v>0</v>
      </c>
      <c r="AL132" s="4" t="s">
        <v>845</v>
      </c>
      <c r="AM132" s="4">
        <v>15.3</v>
      </c>
      <c r="AN132" s="4">
        <v>23.59</v>
      </c>
      <c r="AO132" s="4">
        <v>0.31</v>
      </c>
      <c r="AP132" s="4">
        <v>4.72</v>
      </c>
      <c r="AQ132" s="4">
        <v>62.4</v>
      </c>
      <c r="AR132" s="4">
        <v>149.69999999999999</v>
      </c>
      <c r="AS132" s="4">
        <v>59.3</v>
      </c>
      <c r="AT132" s="9">
        <f t="shared" si="26"/>
        <v>29.934782608695656</v>
      </c>
      <c r="AU132" s="10">
        <f t="shared" si="27"/>
        <v>13.5</v>
      </c>
      <c r="AV132" s="7">
        <f t="shared" si="37"/>
        <v>0</v>
      </c>
      <c r="AX132" s="5" t="s">
        <v>1209</v>
      </c>
      <c r="AY132" s="5">
        <v>1.3</v>
      </c>
      <c r="AZ132" s="5">
        <v>23.59</v>
      </c>
      <c r="BA132" s="5">
        <v>0</v>
      </c>
      <c r="BB132" s="5">
        <v>0.502</v>
      </c>
      <c r="BC132" s="5">
        <v>48.2</v>
      </c>
      <c r="BD132" s="5">
        <v>126.8</v>
      </c>
      <c r="BE132" s="5">
        <v>54.7</v>
      </c>
      <c r="BF132" s="9">
        <f t="shared" si="28"/>
        <v>2.5434782608695654</v>
      </c>
      <c r="BG132" s="10">
        <f t="shared" si="29"/>
        <v>12.043478260869566</v>
      </c>
      <c r="BH132" s="7">
        <f t="shared" si="30"/>
        <v>0</v>
      </c>
      <c r="BJ132" s="6" t="s">
        <v>1572</v>
      </c>
      <c r="BK132" s="6">
        <v>13.7</v>
      </c>
      <c r="BL132" s="6">
        <v>23.59</v>
      </c>
      <c r="BM132" s="6">
        <v>0</v>
      </c>
      <c r="BN132" s="6">
        <v>3.984</v>
      </c>
      <c r="BO132" s="6">
        <v>56.9</v>
      </c>
      <c r="BP132" s="6">
        <v>128.4</v>
      </c>
      <c r="BQ132" s="6">
        <v>58.9</v>
      </c>
      <c r="BR132" s="9">
        <f t="shared" si="31"/>
        <v>26.804347826086957</v>
      </c>
      <c r="BS132" s="10">
        <f t="shared" si="32"/>
        <v>13.5</v>
      </c>
      <c r="BT132" s="7">
        <f t="shared" si="33"/>
        <v>0</v>
      </c>
    </row>
    <row r="133" spans="2:72" ht="14.5" x14ac:dyDescent="0.35">
      <c r="B133" t="s">
        <v>111</v>
      </c>
      <c r="C133" s="2">
        <v>18</v>
      </c>
      <c r="D133" t="s">
        <v>11</v>
      </c>
      <c r="E133" t="s">
        <v>12</v>
      </c>
      <c r="F133">
        <v>4.298</v>
      </c>
      <c r="G133">
        <v>61</v>
      </c>
      <c r="H133">
        <v>136.5</v>
      </c>
      <c r="I133">
        <v>58.1</v>
      </c>
      <c r="J133" s="9">
        <f t="shared" si="20"/>
        <v>35.217391304347828</v>
      </c>
      <c r="K133" s="10">
        <f t="shared" si="21"/>
        <v>13.5</v>
      </c>
      <c r="L133" s="7">
        <f t="shared" si="34"/>
        <v>0</v>
      </c>
      <c r="N133" t="s">
        <v>465</v>
      </c>
      <c r="O133">
        <v>21.2</v>
      </c>
      <c r="P133" t="s">
        <v>11</v>
      </c>
      <c r="Q133" t="s">
        <v>12</v>
      </c>
      <c r="R133">
        <v>3.4449999999999998</v>
      </c>
      <c r="S133">
        <v>58.1</v>
      </c>
      <c r="T133">
        <v>128</v>
      </c>
      <c r="U133">
        <v>59.7</v>
      </c>
      <c r="V133" s="9">
        <f t="shared" si="22"/>
        <v>41.478260869565219</v>
      </c>
      <c r="W133" s="10">
        <f t="shared" si="23"/>
        <v>13.5</v>
      </c>
      <c r="X133" s="7">
        <f t="shared" si="35"/>
        <v>0</v>
      </c>
      <c r="Z133" s="7" t="s">
        <v>1915</v>
      </c>
      <c r="AA133" s="7">
        <v>16</v>
      </c>
      <c r="AB133" s="7">
        <v>23.59</v>
      </c>
      <c r="AC133" s="7">
        <v>0</v>
      </c>
      <c r="AD133" s="7">
        <v>4.306</v>
      </c>
      <c r="AE133" s="7">
        <v>59.2</v>
      </c>
      <c r="AF133" s="7">
        <v>132.5</v>
      </c>
      <c r="AG133" s="7">
        <v>59.9</v>
      </c>
      <c r="AH133" s="9">
        <f t="shared" si="24"/>
        <v>31.304347826086961</v>
      </c>
      <c r="AI133" s="10">
        <f t="shared" si="25"/>
        <v>13.5</v>
      </c>
      <c r="AJ133" s="7">
        <f t="shared" si="36"/>
        <v>0</v>
      </c>
      <c r="AL133" s="4" t="s">
        <v>846</v>
      </c>
      <c r="AM133" s="4">
        <v>7.4</v>
      </c>
      <c r="AN133" s="4">
        <v>23.59</v>
      </c>
      <c r="AO133" s="4">
        <v>0</v>
      </c>
      <c r="AP133" s="4">
        <v>3.2890000000000001</v>
      </c>
      <c r="AQ133" s="4">
        <v>50.1</v>
      </c>
      <c r="AR133" s="4">
        <v>139.1</v>
      </c>
      <c r="AS133" s="4">
        <v>57.9</v>
      </c>
      <c r="AT133" s="9">
        <f t="shared" si="26"/>
        <v>14.47826086956522</v>
      </c>
      <c r="AU133" s="10">
        <f t="shared" si="27"/>
        <v>13.5</v>
      </c>
      <c r="AV133" s="7">
        <f t="shared" si="37"/>
        <v>0</v>
      </c>
      <c r="AX133" s="5" t="s">
        <v>1210</v>
      </c>
      <c r="AY133" s="5">
        <v>6.8</v>
      </c>
      <c r="AZ133" s="5">
        <v>23.59</v>
      </c>
      <c r="BA133" s="5">
        <v>0</v>
      </c>
      <c r="BB133" s="5">
        <v>3.6259999999999999</v>
      </c>
      <c r="BC133" s="5">
        <v>54.8</v>
      </c>
      <c r="BD133" s="5">
        <v>132.69999999999999</v>
      </c>
      <c r="BE133" s="5">
        <v>56.8</v>
      </c>
      <c r="BF133" s="9">
        <f t="shared" si="28"/>
        <v>13.304347826086959</v>
      </c>
      <c r="BG133" s="10">
        <f t="shared" si="29"/>
        <v>13.5</v>
      </c>
      <c r="BH133" s="7">
        <f t="shared" si="30"/>
        <v>0</v>
      </c>
      <c r="BJ133" s="6" t="s">
        <v>1573</v>
      </c>
      <c r="BK133" s="6">
        <v>15</v>
      </c>
      <c r="BL133" s="6">
        <v>23.59</v>
      </c>
      <c r="BM133" s="6">
        <v>3.08</v>
      </c>
      <c r="BN133" s="6">
        <v>3.7490000000000001</v>
      </c>
      <c r="BO133" s="6">
        <v>57.2</v>
      </c>
      <c r="BP133" s="6">
        <v>149.69999999999999</v>
      </c>
      <c r="BQ133" s="6">
        <v>59.8</v>
      </c>
      <c r="BR133" s="9">
        <f t="shared" si="31"/>
        <v>29.347826086956527</v>
      </c>
      <c r="BS133" s="10">
        <f t="shared" si="32"/>
        <v>13.5</v>
      </c>
      <c r="BT133" s="7">
        <f t="shared" si="33"/>
        <v>0</v>
      </c>
    </row>
    <row r="134" spans="2:72" ht="14.5" x14ac:dyDescent="0.35">
      <c r="B134" t="s">
        <v>112</v>
      </c>
      <c r="C134" s="2">
        <v>6.5</v>
      </c>
      <c r="D134" t="s">
        <v>11</v>
      </c>
      <c r="E134" t="s">
        <v>12</v>
      </c>
      <c r="F134">
        <v>5.0679999999999996</v>
      </c>
      <c r="G134">
        <v>52.7</v>
      </c>
      <c r="H134">
        <v>138.69999999999999</v>
      </c>
      <c r="I134">
        <v>57.2</v>
      </c>
      <c r="J134" s="9">
        <f t="shared" si="20"/>
        <v>12.717391304347828</v>
      </c>
      <c r="K134" s="10">
        <f t="shared" si="21"/>
        <v>13.5</v>
      </c>
      <c r="L134" s="7">
        <f t="shared" si="34"/>
        <v>0</v>
      </c>
      <c r="N134" t="s">
        <v>466</v>
      </c>
      <c r="O134">
        <v>20.6</v>
      </c>
      <c r="P134" t="s">
        <v>11</v>
      </c>
      <c r="Q134" t="s">
        <v>12</v>
      </c>
      <c r="R134">
        <v>3.323</v>
      </c>
      <c r="S134">
        <v>57.4</v>
      </c>
      <c r="T134">
        <v>129.6</v>
      </c>
      <c r="U134">
        <v>57.3</v>
      </c>
      <c r="V134" s="9">
        <f t="shared" si="22"/>
        <v>40.304347826086968</v>
      </c>
      <c r="W134" s="10">
        <f t="shared" si="23"/>
        <v>13.5</v>
      </c>
      <c r="X134" s="7">
        <f t="shared" si="35"/>
        <v>0</v>
      </c>
      <c r="Z134" s="7" t="s">
        <v>1916</v>
      </c>
      <c r="AA134" s="7">
        <v>24</v>
      </c>
      <c r="AB134" s="7">
        <v>23.59</v>
      </c>
      <c r="AC134" s="7">
        <v>0</v>
      </c>
      <c r="AD134" s="7">
        <v>3.7709999999999999</v>
      </c>
      <c r="AE134" s="7">
        <v>58.6</v>
      </c>
      <c r="AF134" s="7">
        <v>131.5</v>
      </c>
      <c r="AG134" s="7">
        <v>58.8</v>
      </c>
      <c r="AH134" s="9">
        <f t="shared" si="24"/>
        <v>46.956521739130437</v>
      </c>
      <c r="AI134" s="10">
        <f t="shared" si="25"/>
        <v>13.5</v>
      </c>
      <c r="AJ134" s="7">
        <f t="shared" si="36"/>
        <v>0</v>
      </c>
      <c r="AL134" s="4" t="s">
        <v>847</v>
      </c>
      <c r="AM134" s="4">
        <v>9.5</v>
      </c>
      <c r="AN134" s="4">
        <v>23.59</v>
      </c>
      <c r="AO134" s="4">
        <v>0.17</v>
      </c>
      <c r="AP134" s="4">
        <v>4.5090000000000003</v>
      </c>
      <c r="AQ134" s="4">
        <v>60.6</v>
      </c>
      <c r="AR134" s="4">
        <v>141.19999999999999</v>
      </c>
      <c r="AS134" s="4">
        <v>58.6</v>
      </c>
      <c r="AT134" s="9">
        <f t="shared" si="26"/>
        <v>18.586956521739133</v>
      </c>
      <c r="AU134" s="10">
        <f t="shared" si="27"/>
        <v>13.5</v>
      </c>
      <c r="AV134" s="7">
        <f t="shared" si="37"/>
        <v>0</v>
      </c>
      <c r="AX134" s="5" t="s">
        <v>1211</v>
      </c>
      <c r="AY134" s="5">
        <v>2.8</v>
      </c>
      <c r="AZ134" s="5">
        <v>23.59</v>
      </c>
      <c r="BA134" s="5">
        <v>0</v>
      </c>
      <c r="BB134" s="5">
        <v>0.95899999999999996</v>
      </c>
      <c r="BC134" s="5">
        <v>48.2</v>
      </c>
      <c r="BD134" s="5">
        <v>132.69999999999999</v>
      </c>
      <c r="BE134" s="5">
        <v>56</v>
      </c>
      <c r="BF134" s="9">
        <f t="shared" si="28"/>
        <v>5.4782608695652177</v>
      </c>
      <c r="BG134" s="10">
        <f t="shared" si="29"/>
        <v>13.5</v>
      </c>
      <c r="BH134" s="7">
        <f t="shared" si="30"/>
        <v>0</v>
      </c>
      <c r="BJ134" s="6" t="s">
        <v>1574</v>
      </c>
      <c r="BK134" s="6">
        <v>13.2</v>
      </c>
      <c r="BL134" s="6">
        <v>23.59</v>
      </c>
      <c r="BM134" s="6">
        <v>4.4400000000000004</v>
      </c>
      <c r="BN134" s="6">
        <v>3.3919999999999999</v>
      </c>
      <c r="BO134" s="6">
        <v>57.1</v>
      </c>
      <c r="BP134" s="6">
        <v>132.30000000000001</v>
      </c>
      <c r="BQ134" s="6">
        <v>58.7</v>
      </c>
      <c r="BR134" s="9">
        <f t="shared" si="31"/>
        <v>25.826086956521742</v>
      </c>
      <c r="BS134" s="10">
        <f t="shared" si="32"/>
        <v>13.5</v>
      </c>
      <c r="BT134" s="7">
        <f t="shared" si="33"/>
        <v>0</v>
      </c>
    </row>
    <row r="135" spans="2:72" ht="14.5" x14ac:dyDescent="0.35">
      <c r="B135" t="s">
        <v>113</v>
      </c>
      <c r="C135" s="2">
        <v>8</v>
      </c>
      <c r="D135" t="s">
        <v>11</v>
      </c>
      <c r="E135" t="s">
        <v>12</v>
      </c>
      <c r="F135">
        <v>4.4119999999999999</v>
      </c>
      <c r="G135">
        <v>58.1</v>
      </c>
      <c r="H135">
        <v>136.30000000000001</v>
      </c>
      <c r="I135">
        <v>57.1</v>
      </c>
      <c r="J135" s="9">
        <f t="shared" si="20"/>
        <v>15.65217391304348</v>
      </c>
      <c r="K135" s="10">
        <f t="shared" si="21"/>
        <v>13.5</v>
      </c>
      <c r="L135" s="7">
        <f t="shared" si="34"/>
        <v>0</v>
      </c>
      <c r="N135" t="s">
        <v>467</v>
      </c>
      <c r="O135">
        <v>20.3</v>
      </c>
      <c r="P135" t="s">
        <v>11</v>
      </c>
      <c r="Q135" t="s">
        <v>12</v>
      </c>
      <c r="R135">
        <v>3.5830000000000002</v>
      </c>
      <c r="S135">
        <v>58.4</v>
      </c>
      <c r="T135">
        <v>129.6</v>
      </c>
      <c r="U135">
        <v>57.6</v>
      </c>
      <c r="V135" s="9">
        <f t="shared" si="22"/>
        <v>39.717391304347835</v>
      </c>
      <c r="W135" s="10">
        <f t="shared" si="23"/>
        <v>13.5</v>
      </c>
      <c r="X135" s="7">
        <f t="shared" si="35"/>
        <v>0</v>
      </c>
      <c r="Z135" s="7" t="s">
        <v>1917</v>
      </c>
      <c r="AA135" s="7">
        <v>24.6</v>
      </c>
      <c r="AB135" s="7">
        <v>23.59</v>
      </c>
      <c r="AC135" s="7">
        <v>0</v>
      </c>
      <c r="AD135" s="7">
        <v>3.8839999999999999</v>
      </c>
      <c r="AE135" s="7">
        <v>59.2</v>
      </c>
      <c r="AF135" s="7">
        <v>134.4</v>
      </c>
      <c r="AG135" s="7">
        <v>58.9</v>
      </c>
      <c r="AH135" s="9">
        <f t="shared" si="24"/>
        <v>48.130434782608702</v>
      </c>
      <c r="AI135" s="10">
        <f t="shared" si="25"/>
        <v>13.5</v>
      </c>
      <c r="AJ135" s="7">
        <f t="shared" si="36"/>
        <v>0</v>
      </c>
      <c r="AL135" s="4" t="s">
        <v>848</v>
      </c>
      <c r="AM135" s="4">
        <v>7.7</v>
      </c>
      <c r="AN135" s="4">
        <v>23.59</v>
      </c>
      <c r="AO135" s="4">
        <v>5.16</v>
      </c>
      <c r="AP135" s="4">
        <v>3.5609999999999999</v>
      </c>
      <c r="AQ135" s="4">
        <v>53.7</v>
      </c>
      <c r="AR135" s="4">
        <v>137.19999999999999</v>
      </c>
      <c r="AS135" s="4">
        <v>59.2</v>
      </c>
      <c r="AT135" s="9">
        <f t="shared" si="26"/>
        <v>15.065217391304349</v>
      </c>
      <c r="AU135" s="10">
        <f t="shared" si="27"/>
        <v>13.5</v>
      </c>
      <c r="AV135" s="7">
        <f t="shared" si="37"/>
        <v>0</v>
      </c>
      <c r="AX135" s="5" t="s">
        <v>1212</v>
      </c>
      <c r="AY135" s="5">
        <v>2.2000000000000002</v>
      </c>
      <c r="AZ135" s="5">
        <v>23.59</v>
      </c>
      <c r="BA135" s="5">
        <v>0</v>
      </c>
      <c r="BB135" s="5">
        <v>0.65700000000000003</v>
      </c>
      <c r="BC135" s="5">
        <v>48.2</v>
      </c>
      <c r="BD135" s="5">
        <v>130.1</v>
      </c>
      <c r="BE135" s="5">
        <v>55.2</v>
      </c>
      <c r="BF135" s="9">
        <f t="shared" si="28"/>
        <v>4.304347826086957</v>
      </c>
      <c r="BG135" s="10">
        <f t="shared" si="29"/>
        <v>13.5</v>
      </c>
      <c r="BH135" s="7">
        <f t="shared" si="30"/>
        <v>0</v>
      </c>
      <c r="BJ135" s="6" t="s">
        <v>1575</v>
      </c>
      <c r="BK135" s="6">
        <v>14.6</v>
      </c>
      <c r="BL135" s="6">
        <v>23.59</v>
      </c>
      <c r="BM135" s="6">
        <v>4.05</v>
      </c>
      <c r="BN135" s="6">
        <v>4.3789999999999996</v>
      </c>
      <c r="BO135" s="6">
        <v>61.2</v>
      </c>
      <c r="BP135" s="6">
        <v>149.6</v>
      </c>
      <c r="BQ135" s="6">
        <v>59.5</v>
      </c>
      <c r="BR135" s="9">
        <f t="shared" si="31"/>
        <v>28.565217391304351</v>
      </c>
      <c r="BS135" s="10">
        <f t="shared" si="32"/>
        <v>13.5</v>
      </c>
      <c r="BT135" s="7">
        <f t="shared" si="33"/>
        <v>0</v>
      </c>
    </row>
    <row r="136" spans="2:72" ht="14.5" x14ac:dyDescent="0.35">
      <c r="B136" t="s">
        <v>114</v>
      </c>
      <c r="C136" s="2">
        <v>7</v>
      </c>
      <c r="D136" t="s">
        <v>11</v>
      </c>
      <c r="E136" t="s">
        <v>12</v>
      </c>
      <c r="F136">
        <v>5.0679999999999996</v>
      </c>
      <c r="G136">
        <v>62.2</v>
      </c>
      <c r="H136">
        <v>138.9</v>
      </c>
      <c r="I136">
        <v>57.2</v>
      </c>
      <c r="J136" s="9">
        <f t="shared" si="20"/>
        <v>13.695652173913045</v>
      </c>
      <c r="K136" s="10">
        <f t="shared" si="21"/>
        <v>13.5</v>
      </c>
      <c r="L136" s="7">
        <f t="shared" si="34"/>
        <v>0</v>
      </c>
      <c r="N136" t="s">
        <v>468</v>
      </c>
      <c r="O136">
        <v>20.3</v>
      </c>
      <c r="P136" t="s">
        <v>11</v>
      </c>
      <c r="Q136" t="s">
        <v>12</v>
      </c>
      <c r="R136">
        <v>3.8090000000000002</v>
      </c>
      <c r="S136">
        <v>60.2</v>
      </c>
      <c r="T136">
        <v>131.1</v>
      </c>
      <c r="U136">
        <v>57.3</v>
      </c>
      <c r="V136" s="9">
        <f t="shared" si="22"/>
        <v>39.717391304347835</v>
      </c>
      <c r="W136" s="10">
        <f t="shared" si="23"/>
        <v>13.5</v>
      </c>
      <c r="X136" s="7">
        <f t="shared" si="35"/>
        <v>0</v>
      </c>
      <c r="Z136" s="7" t="s">
        <v>1918</v>
      </c>
      <c r="AA136" s="7">
        <v>12.2</v>
      </c>
      <c r="AB136" s="7">
        <v>23.59</v>
      </c>
      <c r="AC136" s="7">
        <v>0</v>
      </c>
      <c r="AD136" s="7">
        <v>4.5730000000000004</v>
      </c>
      <c r="AE136" s="7">
        <v>56.2</v>
      </c>
      <c r="AF136" s="7">
        <v>139.6</v>
      </c>
      <c r="AG136" s="7">
        <v>59</v>
      </c>
      <c r="AH136" s="9">
        <f t="shared" si="24"/>
        <v>23.869565217391305</v>
      </c>
      <c r="AI136" s="10">
        <f t="shared" si="25"/>
        <v>13.5</v>
      </c>
      <c r="AJ136" s="7">
        <f t="shared" si="36"/>
        <v>0</v>
      </c>
      <c r="AL136" s="4" t="s">
        <v>849</v>
      </c>
      <c r="AM136" s="4">
        <v>4.5999999999999996</v>
      </c>
      <c r="AN136" s="4">
        <v>23.59</v>
      </c>
      <c r="AO136" s="4">
        <v>3.41</v>
      </c>
      <c r="AP136" s="4">
        <v>3.1949999999999998</v>
      </c>
      <c r="AQ136" s="4">
        <v>48.2</v>
      </c>
      <c r="AR136" s="4">
        <v>135.30000000000001</v>
      </c>
      <c r="AS136" s="4">
        <v>58.4</v>
      </c>
      <c r="AT136" s="9">
        <f t="shared" si="26"/>
        <v>9</v>
      </c>
      <c r="AU136" s="10">
        <f t="shared" si="27"/>
        <v>13.5</v>
      </c>
      <c r="AV136" s="7">
        <f t="shared" si="37"/>
        <v>0</v>
      </c>
      <c r="AX136" s="5" t="s">
        <v>1213</v>
      </c>
      <c r="AY136" s="5">
        <v>4.9000000000000004</v>
      </c>
      <c r="AZ136" s="5">
        <v>23.59</v>
      </c>
      <c r="BA136" s="5">
        <v>0</v>
      </c>
      <c r="BB136" s="5">
        <v>1.0580000000000001</v>
      </c>
      <c r="BC136" s="5">
        <v>48.2</v>
      </c>
      <c r="BD136" s="5">
        <v>133.80000000000001</v>
      </c>
      <c r="BE136" s="5">
        <v>56.5</v>
      </c>
      <c r="BF136" s="9">
        <f t="shared" si="28"/>
        <v>9.5869565217391326</v>
      </c>
      <c r="BG136" s="10">
        <f t="shared" si="29"/>
        <v>13.5</v>
      </c>
      <c r="BH136" s="7">
        <f t="shared" si="30"/>
        <v>0</v>
      </c>
      <c r="BJ136" s="6" t="s">
        <v>1576</v>
      </c>
      <c r="BK136" s="6">
        <v>12.7</v>
      </c>
      <c r="BL136" s="6">
        <v>23.59</v>
      </c>
      <c r="BM136" s="6">
        <v>0</v>
      </c>
      <c r="BN136" s="6">
        <v>3.738</v>
      </c>
      <c r="BO136" s="6">
        <v>57.5</v>
      </c>
      <c r="BP136" s="6">
        <v>131.69999999999999</v>
      </c>
      <c r="BQ136" s="6">
        <v>58.2</v>
      </c>
      <c r="BR136" s="9">
        <f t="shared" si="31"/>
        <v>24.847826086956523</v>
      </c>
      <c r="BS136" s="10">
        <f t="shared" si="32"/>
        <v>13.5</v>
      </c>
      <c r="BT136" s="7">
        <f t="shared" si="33"/>
        <v>0</v>
      </c>
    </row>
    <row r="137" spans="2:72" ht="14.5" x14ac:dyDescent="0.35">
      <c r="B137" t="s">
        <v>115</v>
      </c>
      <c r="C137" s="2">
        <v>2.9</v>
      </c>
      <c r="D137" t="s">
        <v>11</v>
      </c>
      <c r="E137" t="s">
        <v>12</v>
      </c>
      <c r="F137">
        <v>0.95399999999999996</v>
      </c>
      <c r="G137">
        <v>48.2</v>
      </c>
      <c r="H137">
        <v>131</v>
      </c>
      <c r="I137">
        <v>56.3</v>
      </c>
      <c r="J137" s="9">
        <f t="shared" si="20"/>
        <v>5.6739130434782616</v>
      </c>
      <c r="K137" s="10">
        <f t="shared" si="21"/>
        <v>13.5</v>
      </c>
      <c r="L137" s="7">
        <f t="shared" si="34"/>
        <v>0</v>
      </c>
      <c r="N137" t="s">
        <v>469</v>
      </c>
      <c r="O137">
        <v>24.3</v>
      </c>
      <c r="P137" t="s">
        <v>11</v>
      </c>
      <c r="Q137" t="s">
        <v>12</v>
      </c>
      <c r="R137">
        <v>3.8260000000000001</v>
      </c>
      <c r="S137">
        <v>61</v>
      </c>
      <c r="T137">
        <v>131.6</v>
      </c>
      <c r="U137">
        <v>57.3</v>
      </c>
      <c r="V137" s="9">
        <f t="shared" si="22"/>
        <v>47.54347826086957</v>
      </c>
      <c r="W137" s="10">
        <f t="shared" si="23"/>
        <v>13.5</v>
      </c>
      <c r="X137" s="7">
        <f t="shared" si="35"/>
        <v>0</v>
      </c>
      <c r="Z137" s="7" t="s">
        <v>1919</v>
      </c>
      <c r="AA137" s="7">
        <v>10.1</v>
      </c>
      <c r="AB137" s="7">
        <v>23.59</v>
      </c>
      <c r="AC137" s="7">
        <v>0</v>
      </c>
      <c r="AD137" s="7">
        <v>5.0129999999999999</v>
      </c>
      <c r="AE137" s="7">
        <v>60.6</v>
      </c>
      <c r="AF137" s="7">
        <v>143.30000000000001</v>
      </c>
      <c r="AG137" s="7">
        <v>59.7</v>
      </c>
      <c r="AH137" s="9">
        <f t="shared" si="24"/>
        <v>19.760869565217394</v>
      </c>
      <c r="AI137" s="10">
        <f t="shared" si="25"/>
        <v>13.5</v>
      </c>
      <c r="AJ137" s="7">
        <f t="shared" si="36"/>
        <v>0</v>
      </c>
      <c r="AL137" s="4" t="s">
        <v>850</v>
      </c>
      <c r="AM137" s="4">
        <v>5.6</v>
      </c>
      <c r="AN137" s="4">
        <v>23.59</v>
      </c>
      <c r="AO137" s="4">
        <v>5.24</v>
      </c>
      <c r="AP137" s="4">
        <v>2.1909999999999998</v>
      </c>
      <c r="AQ137" s="4">
        <v>49.7</v>
      </c>
      <c r="AR137" s="4">
        <v>135.9</v>
      </c>
      <c r="AS137" s="4">
        <v>58.4</v>
      </c>
      <c r="AT137" s="9">
        <f t="shared" si="26"/>
        <v>10.956521739130435</v>
      </c>
      <c r="AU137" s="10">
        <f t="shared" si="27"/>
        <v>13.5</v>
      </c>
      <c r="AV137" s="7">
        <f t="shared" si="37"/>
        <v>0</v>
      </c>
      <c r="AX137" s="5" t="s">
        <v>1214</v>
      </c>
      <c r="AY137" s="5">
        <v>19.100000000000001</v>
      </c>
      <c r="AZ137" s="5">
        <v>23.59</v>
      </c>
      <c r="BA137" s="5">
        <v>0</v>
      </c>
      <c r="BB137" s="5">
        <v>4.7190000000000003</v>
      </c>
      <c r="BC137" s="5">
        <v>63.2</v>
      </c>
      <c r="BD137" s="5">
        <v>136.1</v>
      </c>
      <c r="BE137" s="5">
        <v>58.4</v>
      </c>
      <c r="BF137" s="9">
        <f t="shared" si="28"/>
        <v>37.369565217391312</v>
      </c>
      <c r="BG137" s="10">
        <f t="shared" si="29"/>
        <v>13.5</v>
      </c>
      <c r="BH137" s="7">
        <f t="shared" si="30"/>
        <v>0</v>
      </c>
      <c r="BJ137" s="6" t="s">
        <v>1577</v>
      </c>
      <c r="BK137" s="6">
        <v>14.1</v>
      </c>
      <c r="BL137" s="6">
        <v>23.59</v>
      </c>
      <c r="BM137" s="6">
        <v>4.38</v>
      </c>
      <c r="BN137" s="6">
        <v>3.61</v>
      </c>
      <c r="BO137" s="6">
        <v>59.3</v>
      </c>
      <c r="BP137" s="6">
        <v>130.30000000000001</v>
      </c>
      <c r="BQ137" s="6">
        <v>58.7</v>
      </c>
      <c r="BR137" s="9">
        <f t="shared" si="31"/>
        <v>27.586956521739133</v>
      </c>
      <c r="BS137" s="10">
        <f t="shared" si="32"/>
        <v>13.5</v>
      </c>
      <c r="BT137" s="7">
        <f t="shared" si="33"/>
        <v>0</v>
      </c>
    </row>
    <row r="138" spans="2:72" ht="14.5" x14ac:dyDescent="0.35">
      <c r="B138" t="s">
        <v>116</v>
      </c>
      <c r="C138" s="2">
        <v>8.4</v>
      </c>
      <c r="D138" t="s">
        <v>11</v>
      </c>
      <c r="E138" t="s">
        <v>12</v>
      </c>
      <c r="F138">
        <v>5.08</v>
      </c>
      <c r="G138">
        <v>61.6</v>
      </c>
      <c r="H138">
        <v>137.5</v>
      </c>
      <c r="I138">
        <v>57.2</v>
      </c>
      <c r="J138" s="9">
        <f t="shared" si="20"/>
        <v>16.434782608695656</v>
      </c>
      <c r="K138" s="10">
        <f t="shared" si="21"/>
        <v>13.5</v>
      </c>
      <c r="L138" s="7">
        <f t="shared" si="34"/>
        <v>0</v>
      </c>
      <c r="N138" t="s">
        <v>470</v>
      </c>
      <c r="O138">
        <v>15.1</v>
      </c>
      <c r="P138" t="s">
        <v>11</v>
      </c>
      <c r="Q138" t="s">
        <v>12</v>
      </c>
      <c r="R138">
        <v>4.516</v>
      </c>
      <c r="S138">
        <v>60.6</v>
      </c>
      <c r="T138">
        <v>137.5</v>
      </c>
      <c r="U138">
        <v>58.4</v>
      </c>
      <c r="V138" s="9">
        <f t="shared" si="22"/>
        <v>29.54347826086957</v>
      </c>
      <c r="W138" s="10">
        <f t="shared" si="23"/>
        <v>13.5</v>
      </c>
      <c r="X138" s="7">
        <f t="shared" si="35"/>
        <v>0</v>
      </c>
      <c r="Z138" s="7" t="s">
        <v>1920</v>
      </c>
      <c r="AA138" s="7">
        <v>18.399999999999999</v>
      </c>
      <c r="AB138" s="7">
        <v>23.59</v>
      </c>
      <c r="AC138" s="7">
        <v>0</v>
      </c>
      <c r="AD138" s="7">
        <v>4.7629999999999999</v>
      </c>
      <c r="AE138" s="7">
        <v>61.2</v>
      </c>
      <c r="AF138" s="7">
        <v>136.69999999999999</v>
      </c>
      <c r="AG138" s="7">
        <v>58.6</v>
      </c>
      <c r="AH138" s="9">
        <f t="shared" si="24"/>
        <v>36</v>
      </c>
      <c r="AI138" s="10">
        <f t="shared" si="25"/>
        <v>13.5</v>
      </c>
      <c r="AJ138" s="7">
        <f t="shared" si="36"/>
        <v>0</v>
      </c>
      <c r="AL138" s="4" t="s">
        <v>851</v>
      </c>
      <c r="AM138" s="4">
        <v>4.9000000000000004</v>
      </c>
      <c r="AN138" s="4">
        <v>23.59</v>
      </c>
      <c r="AO138" s="4">
        <v>4.24</v>
      </c>
      <c r="AP138" s="4">
        <v>2.827</v>
      </c>
      <c r="AQ138" s="4">
        <v>51.8</v>
      </c>
      <c r="AR138" s="4">
        <v>142.30000000000001</v>
      </c>
      <c r="AS138" s="4">
        <v>59.2</v>
      </c>
      <c r="AT138" s="9">
        <f t="shared" si="26"/>
        <v>9.5869565217391326</v>
      </c>
      <c r="AU138" s="10">
        <f t="shared" si="27"/>
        <v>13.5</v>
      </c>
      <c r="AV138" s="7">
        <f t="shared" si="37"/>
        <v>0</v>
      </c>
      <c r="AX138" s="5" t="s">
        <v>1215</v>
      </c>
      <c r="AY138" s="5">
        <v>0.9</v>
      </c>
      <c r="AZ138" s="5">
        <v>23.59</v>
      </c>
      <c r="BA138" s="5">
        <v>0</v>
      </c>
      <c r="BB138" s="5">
        <v>0.34</v>
      </c>
      <c r="BC138" s="5">
        <v>48</v>
      </c>
      <c r="BD138" s="5">
        <v>122.3</v>
      </c>
      <c r="BE138" s="5">
        <v>54.7</v>
      </c>
      <c r="BF138" s="9">
        <f t="shared" si="28"/>
        <v>1.7608695652173916</v>
      </c>
      <c r="BG138" s="10">
        <f t="shared" si="29"/>
        <v>11.260869565217391</v>
      </c>
      <c r="BH138" s="7">
        <f t="shared" si="30"/>
        <v>0</v>
      </c>
      <c r="BJ138" s="6" t="s">
        <v>1578</v>
      </c>
      <c r="BK138" s="6">
        <v>12.7</v>
      </c>
      <c r="BL138" s="6">
        <v>23.59</v>
      </c>
      <c r="BM138" s="6">
        <v>4.46</v>
      </c>
      <c r="BN138" s="6">
        <v>3.819</v>
      </c>
      <c r="BO138" s="6">
        <v>57.2</v>
      </c>
      <c r="BP138" s="6">
        <v>130.30000000000001</v>
      </c>
      <c r="BQ138" s="6">
        <v>58.8</v>
      </c>
      <c r="BR138" s="9">
        <f t="shared" si="31"/>
        <v>24.847826086956523</v>
      </c>
      <c r="BS138" s="10">
        <f t="shared" si="32"/>
        <v>13.5</v>
      </c>
      <c r="BT138" s="7">
        <f t="shared" si="33"/>
        <v>0</v>
      </c>
    </row>
    <row r="139" spans="2:72" ht="14.5" x14ac:dyDescent="0.35">
      <c r="B139" t="s">
        <v>117</v>
      </c>
      <c r="C139" s="2">
        <v>7.7</v>
      </c>
      <c r="D139" t="s">
        <v>11</v>
      </c>
      <c r="E139" t="s">
        <v>12</v>
      </c>
      <c r="F139">
        <v>4.84</v>
      </c>
      <c r="G139">
        <v>57.4</v>
      </c>
      <c r="H139">
        <v>137</v>
      </c>
      <c r="I139">
        <v>57.1</v>
      </c>
      <c r="J139" s="9">
        <f t="shared" si="20"/>
        <v>15.065217391304349</v>
      </c>
      <c r="K139" s="10">
        <f t="shared" si="21"/>
        <v>13.5</v>
      </c>
      <c r="L139" s="7">
        <f t="shared" si="34"/>
        <v>0</v>
      </c>
      <c r="N139" t="s">
        <v>471</v>
      </c>
      <c r="O139">
        <v>17.7</v>
      </c>
      <c r="P139" t="s">
        <v>11</v>
      </c>
      <c r="Q139" t="s">
        <v>12</v>
      </c>
      <c r="R139">
        <v>3.71</v>
      </c>
      <c r="S139">
        <v>60.6</v>
      </c>
      <c r="T139">
        <v>130.1</v>
      </c>
      <c r="U139">
        <v>57.2</v>
      </c>
      <c r="V139" s="9">
        <f t="shared" si="22"/>
        <v>34.630434782608695</v>
      </c>
      <c r="W139" s="10">
        <f t="shared" si="23"/>
        <v>13.5</v>
      </c>
      <c r="X139" s="7">
        <f t="shared" si="35"/>
        <v>0</v>
      </c>
      <c r="Z139" s="7" t="s">
        <v>1921</v>
      </c>
      <c r="AA139" s="7">
        <v>19.100000000000001</v>
      </c>
      <c r="AB139" s="7">
        <v>23.59</v>
      </c>
      <c r="AC139" s="7">
        <v>0</v>
      </c>
      <c r="AD139" s="7">
        <v>4.7930000000000001</v>
      </c>
      <c r="AE139" s="7">
        <v>61.2</v>
      </c>
      <c r="AF139" s="7">
        <v>138.4</v>
      </c>
      <c r="AG139" s="7">
        <v>58.6</v>
      </c>
      <c r="AH139" s="9">
        <f t="shared" si="24"/>
        <v>37.369565217391312</v>
      </c>
      <c r="AI139" s="10">
        <f t="shared" si="25"/>
        <v>13.5</v>
      </c>
      <c r="AJ139" s="7">
        <f t="shared" si="36"/>
        <v>0</v>
      </c>
      <c r="AL139" s="4" t="s">
        <v>852</v>
      </c>
      <c r="AM139" s="4">
        <v>4.4000000000000004</v>
      </c>
      <c r="AN139" s="4">
        <v>23.59</v>
      </c>
      <c r="AO139" s="4">
        <v>4.21</v>
      </c>
      <c r="AP139" s="4">
        <v>2.4900000000000002</v>
      </c>
      <c r="AQ139" s="4">
        <v>48.2</v>
      </c>
      <c r="AR139" s="4">
        <v>136.5</v>
      </c>
      <c r="AS139" s="4">
        <v>58.4</v>
      </c>
      <c r="AT139" s="9">
        <f t="shared" si="26"/>
        <v>8.608695652173914</v>
      </c>
      <c r="AU139" s="10">
        <f t="shared" si="27"/>
        <v>13.5</v>
      </c>
      <c r="AV139" s="7">
        <f t="shared" si="37"/>
        <v>0</v>
      </c>
      <c r="AX139" s="5" t="s">
        <v>1216</v>
      </c>
      <c r="AY139" s="5">
        <v>2.2000000000000002</v>
      </c>
      <c r="AZ139" s="5">
        <v>23.59</v>
      </c>
      <c r="BA139" s="5">
        <v>0</v>
      </c>
      <c r="BB139" s="5">
        <v>0.71199999999999997</v>
      </c>
      <c r="BC139" s="5">
        <v>48.2</v>
      </c>
      <c r="BD139" s="5">
        <v>128.1</v>
      </c>
      <c r="BE139" s="5">
        <v>55.9</v>
      </c>
      <c r="BF139" s="9">
        <f t="shared" si="28"/>
        <v>4.304347826086957</v>
      </c>
      <c r="BG139" s="10">
        <f t="shared" si="29"/>
        <v>11.565217391304348</v>
      </c>
      <c r="BH139" s="7">
        <f t="shared" si="30"/>
        <v>0</v>
      </c>
      <c r="BJ139" s="6" t="s">
        <v>1579</v>
      </c>
      <c r="BK139" s="6">
        <v>13.8</v>
      </c>
      <c r="BL139" s="6">
        <v>23.59</v>
      </c>
      <c r="BM139" s="6">
        <v>4.1100000000000003</v>
      </c>
      <c r="BN139" s="6">
        <v>3.6230000000000002</v>
      </c>
      <c r="BO139" s="6">
        <v>57.1</v>
      </c>
      <c r="BP139" s="6">
        <v>148.19999999999999</v>
      </c>
      <c r="BQ139" s="6">
        <v>59.5</v>
      </c>
      <c r="BR139" s="9">
        <f t="shared" si="31"/>
        <v>27.000000000000004</v>
      </c>
      <c r="BS139" s="10">
        <f t="shared" si="32"/>
        <v>13.5</v>
      </c>
      <c r="BT139" s="7">
        <f t="shared" si="33"/>
        <v>0</v>
      </c>
    </row>
    <row r="140" spans="2:72" ht="14.5" x14ac:dyDescent="0.35">
      <c r="B140" t="s">
        <v>118</v>
      </c>
      <c r="C140" s="2">
        <v>5.6</v>
      </c>
      <c r="D140" t="s">
        <v>11</v>
      </c>
      <c r="E140" t="s">
        <v>12</v>
      </c>
      <c r="F140">
        <v>1.4610000000000001</v>
      </c>
      <c r="G140">
        <v>48.2</v>
      </c>
      <c r="H140">
        <v>133.1</v>
      </c>
      <c r="I140">
        <v>56.9</v>
      </c>
      <c r="J140" s="9">
        <f t="shared" si="20"/>
        <v>10.956521739130435</v>
      </c>
      <c r="K140" s="10">
        <f t="shared" si="21"/>
        <v>13.5</v>
      </c>
      <c r="L140" s="7">
        <f t="shared" si="34"/>
        <v>0</v>
      </c>
      <c r="N140" t="s">
        <v>472</v>
      </c>
      <c r="O140">
        <v>22</v>
      </c>
      <c r="P140" t="s">
        <v>11</v>
      </c>
      <c r="Q140" t="s">
        <v>12</v>
      </c>
      <c r="R140">
        <v>3.3919999999999999</v>
      </c>
      <c r="S140">
        <v>58.1</v>
      </c>
      <c r="T140">
        <v>132</v>
      </c>
      <c r="U140">
        <v>57.2</v>
      </c>
      <c r="V140" s="9">
        <f t="shared" si="22"/>
        <v>43.04347826086957</v>
      </c>
      <c r="W140" s="10">
        <f t="shared" si="23"/>
        <v>13.5</v>
      </c>
      <c r="X140" s="7">
        <f t="shared" si="35"/>
        <v>0</v>
      </c>
      <c r="Z140" s="7" t="s">
        <v>1922</v>
      </c>
      <c r="AA140" s="7">
        <v>9.3000000000000007</v>
      </c>
      <c r="AB140" s="7">
        <v>23.59</v>
      </c>
      <c r="AC140" s="7">
        <v>0</v>
      </c>
      <c r="AD140" s="7">
        <v>3.9790000000000001</v>
      </c>
      <c r="AE140" s="7">
        <v>55.9</v>
      </c>
      <c r="AF140" s="7">
        <v>132.9</v>
      </c>
      <c r="AG140" s="7">
        <v>58.5</v>
      </c>
      <c r="AH140" s="9">
        <f t="shared" si="24"/>
        <v>18.195652173913047</v>
      </c>
      <c r="AI140" s="10">
        <f t="shared" si="25"/>
        <v>13.5</v>
      </c>
      <c r="AJ140" s="7">
        <f t="shared" si="36"/>
        <v>0</v>
      </c>
      <c r="AL140" s="4" t="s">
        <v>853</v>
      </c>
      <c r="AM140" s="4">
        <v>18.8</v>
      </c>
      <c r="AN140" s="4">
        <v>23.59</v>
      </c>
      <c r="AO140" s="4">
        <v>1.22</v>
      </c>
      <c r="AP140" s="4">
        <v>3.9169999999999998</v>
      </c>
      <c r="AQ140" s="4">
        <v>60</v>
      </c>
      <c r="AR140" s="4">
        <v>150.1</v>
      </c>
      <c r="AS140" s="4">
        <v>59.5</v>
      </c>
      <c r="AT140" s="9">
        <f t="shared" si="26"/>
        <v>36.782608695652179</v>
      </c>
      <c r="AU140" s="10">
        <f t="shared" si="27"/>
        <v>13.5</v>
      </c>
      <c r="AV140" s="7">
        <f t="shared" si="37"/>
        <v>0</v>
      </c>
      <c r="AX140" s="5" t="s">
        <v>1217</v>
      </c>
      <c r="AY140" s="5">
        <v>13.8</v>
      </c>
      <c r="AZ140" s="5">
        <v>23.59</v>
      </c>
      <c r="BA140" s="5">
        <v>0</v>
      </c>
      <c r="BB140" s="5">
        <v>5.048</v>
      </c>
      <c r="BC140" s="5">
        <v>63</v>
      </c>
      <c r="BD140" s="5">
        <v>137.69999999999999</v>
      </c>
      <c r="BE140" s="5">
        <v>58.4</v>
      </c>
      <c r="BF140" s="9">
        <f t="shared" si="28"/>
        <v>27.000000000000004</v>
      </c>
      <c r="BG140" s="10">
        <f t="shared" si="29"/>
        <v>13.5</v>
      </c>
      <c r="BH140" s="7">
        <f t="shared" si="30"/>
        <v>0</v>
      </c>
      <c r="BJ140" s="6" t="s">
        <v>1580</v>
      </c>
      <c r="BK140" s="6">
        <v>12.2</v>
      </c>
      <c r="BL140" s="6">
        <v>23.59</v>
      </c>
      <c r="BM140" s="6">
        <v>5.04</v>
      </c>
      <c r="BN140" s="6">
        <v>3.766</v>
      </c>
      <c r="BO140" s="6">
        <v>56.2</v>
      </c>
      <c r="BP140" s="6">
        <v>149.5</v>
      </c>
      <c r="BQ140" s="6">
        <v>59.6</v>
      </c>
      <c r="BR140" s="9">
        <f t="shared" si="31"/>
        <v>23.869565217391305</v>
      </c>
      <c r="BS140" s="10">
        <f t="shared" si="32"/>
        <v>13.5</v>
      </c>
      <c r="BT140" s="7">
        <f t="shared" si="33"/>
        <v>0</v>
      </c>
    </row>
    <row r="141" spans="2:72" ht="14.5" x14ac:dyDescent="0.35">
      <c r="B141" t="s">
        <v>119</v>
      </c>
      <c r="C141" s="2">
        <v>18.100000000000001</v>
      </c>
      <c r="D141" t="s">
        <v>11</v>
      </c>
      <c r="E141" t="s">
        <v>12</v>
      </c>
      <c r="F141">
        <v>3.2709999999999999</v>
      </c>
      <c r="G141">
        <v>57.4</v>
      </c>
      <c r="H141">
        <v>131.9</v>
      </c>
      <c r="I141">
        <v>57</v>
      </c>
      <c r="J141" s="9">
        <f t="shared" si="20"/>
        <v>35.413043478260875</v>
      </c>
      <c r="K141" s="10">
        <f t="shared" si="21"/>
        <v>13.5</v>
      </c>
      <c r="L141" s="7">
        <f t="shared" si="34"/>
        <v>0</v>
      </c>
      <c r="N141" t="s">
        <v>473</v>
      </c>
      <c r="O141">
        <v>21.9</v>
      </c>
      <c r="P141" t="s">
        <v>11</v>
      </c>
      <c r="Q141" t="s">
        <v>12</v>
      </c>
      <c r="R141">
        <v>3.415</v>
      </c>
      <c r="S141">
        <v>58.1</v>
      </c>
      <c r="T141">
        <v>127.5</v>
      </c>
      <c r="U141">
        <v>57.6</v>
      </c>
      <c r="V141" s="9">
        <f t="shared" si="22"/>
        <v>42.847826086956523</v>
      </c>
      <c r="W141" s="10">
        <f t="shared" si="23"/>
        <v>13.5</v>
      </c>
      <c r="X141" s="7">
        <f t="shared" si="35"/>
        <v>0</v>
      </c>
      <c r="Z141" s="7" t="s">
        <v>1923</v>
      </c>
      <c r="AA141" s="7">
        <v>24.3</v>
      </c>
      <c r="AB141" s="7">
        <v>23.59</v>
      </c>
      <c r="AC141" s="7">
        <v>0</v>
      </c>
      <c r="AD141" s="7">
        <v>3.9609999999999999</v>
      </c>
      <c r="AE141" s="7">
        <v>61</v>
      </c>
      <c r="AF141" s="7">
        <v>134.1</v>
      </c>
      <c r="AG141" s="7">
        <v>59.8</v>
      </c>
      <c r="AH141" s="9">
        <f t="shared" si="24"/>
        <v>47.54347826086957</v>
      </c>
      <c r="AI141" s="10">
        <f t="shared" si="25"/>
        <v>13.5</v>
      </c>
      <c r="AJ141" s="7">
        <f t="shared" si="36"/>
        <v>0</v>
      </c>
      <c r="AL141" s="4" t="s">
        <v>854</v>
      </c>
      <c r="AM141" s="4">
        <v>14</v>
      </c>
      <c r="AN141" s="4">
        <v>23.59</v>
      </c>
      <c r="AO141" s="4">
        <v>0</v>
      </c>
      <c r="AP141" s="4">
        <v>4.3540000000000001</v>
      </c>
      <c r="AQ141" s="4">
        <v>60.2</v>
      </c>
      <c r="AR141" s="4">
        <v>134.4</v>
      </c>
      <c r="AS141" s="4">
        <v>57.8</v>
      </c>
      <c r="AT141" s="9">
        <f t="shared" si="26"/>
        <v>27.39130434782609</v>
      </c>
      <c r="AU141" s="10">
        <f t="shared" si="27"/>
        <v>13.5</v>
      </c>
      <c r="AV141" s="7">
        <f t="shared" si="37"/>
        <v>0</v>
      </c>
      <c r="AX141" s="5" t="s">
        <v>1218</v>
      </c>
      <c r="AY141" s="5">
        <v>19.7</v>
      </c>
      <c r="AZ141" s="5">
        <v>23.59</v>
      </c>
      <c r="BA141" s="5">
        <v>0</v>
      </c>
      <c r="BB141" s="5">
        <v>4.008</v>
      </c>
      <c r="BC141" s="5">
        <v>62</v>
      </c>
      <c r="BD141" s="5">
        <v>135.19999999999999</v>
      </c>
      <c r="BE141" s="5">
        <v>58.1</v>
      </c>
      <c r="BF141" s="9">
        <f t="shared" si="28"/>
        <v>38.54347826086957</v>
      </c>
      <c r="BG141" s="10">
        <f t="shared" si="29"/>
        <v>13.5</v>
      </c>
      <c r="BH141" s="7">
        <f t="shared" si="30"/>
        <v>0</v>
      </c>
      <c r="BJ141" s="6" t="s">
        <v>1581</v>
      </c>
      <c r="BK141" s="6">
        <v>24.2</v>
      </c>
      <c r="BL141" s="6">
        <v>23.59</v>
      </c>
      <c r="BM141" s="6">
        <v>0</v>
      </c>
      <c r="BN141" s="6">
        <v>4.5110000000000001</v>
      </c>
      <c r="BO141" s="6">
        <v>61.4</v>
      </c>
      <c r="BP141" s="6">
        <v>131.1</v>
      </c>
      <c r="BQ141" s="6">
        <v>58.7</v>
      </c>
      <c r="BR141" s="9">
        <f t="shared" si="31"/>
        <v>47.347826086956523</v>
      </c>
      <c r="BS141" s="10">
        <f t="shared" si="32"/>
        <v>13.5</v>
      </c>
      <c r="BT141" s="7">
        <f t="shared" si="33"/>
        <v>0</v>
      </c>
    </row>
    <row r="142" spans="2:72" ht="14.5" x14ac:dyDescent="0.35">
      <c r="B142" t="s">
        <v>120</v>
      </c>
      <c r="C142" s="2">
        <v>21.8</v>
      </c>
      <c r="D142" t="s">
        <v>11</v>
      </c>
      <c r="E142" t="s">
        <v>12</v>
      </c>
      <c r="F142">
        <v>3.8439999999999999</v>
      </c>
      <c r="G142">
        <v>59.5</v>
      </c>
      <c r="H142">
        <v>132.80000000000001</v>
      </c>
      <c r="I142">
        <v>57.1</v>
      </c>
      <c r="J142" s="9">
        <f t="shared" si="20"/>
        <v>42.652173913043484</v>
      </c>
      <c r="K142" s="10">
        <f t="shared" si="21"/>
        <v>13.5</v>
      </c>
      <c r="L142" s="7">
        <f t="shared" si="34"/>
        <v>0</v>
      </c>
      <c r="N142" t="s">
        <v>474</v>
      </c>
      <c r="O142">
        <v>19.7</v>
      </c>
      <c r="P142" t="s">
        <v>11</v>
      </c>
      <c r="Q142" t="s">
        <v>12</v>
      </c>
      <c r="R142">
        <v>3.6469999999999998</v>
      </c>
      <c r="S142">
        <v>59</v>
      </c>
      <c r="T142">
        <v>132.19999999999999</v>
      </c>
      <c r="U142">
        <v>57.3</v>
      </c>
      <c r="V142" s="9">
        <f t="shared" si="22"/>
        <v>38.54347826086957</v>
      </c>
      <c r="W142" s="10">
        <f t="shared" si="23"/>
        <v>13.5</v>
      </c>
      <c r="X142" s="7">
        <f t="shared" si="35"/>
        <v>0</v>
      </c>
      <c r="Z142" s="7" t="s">
        <v>1924</v>
      </c>
      <c r="AA142" s="7">
        <v>21</v>
      </c>
      <c r="AB142" s="7">
        <v>23.59</v>
      </c>
      <c r="AC142" s="7">
        <v>0</v>
      </c>
      <c r="AD142" s="7">
        <v>4.5599999999999996</v>
      </c>
      <c r="AE142" s="7">
        <v>60.6</v>
      </c>
      <c r="AF142" s="7">
        <v>138.4</v>
      </c>
      <c r="AG142" s="7">
        <v>58.6</v>
      </c>
      <c r="AH142" s="9">
        <f t="shared" si="24"/>
        <v>41.086956521739133</v>
      </c>
      <c r="AI142" s="10">
        <f t="shared" si="25"/>
        <v>13.5</v>
      </c>
      <c r="AJ142" s="7">
        <f t="shared" si="36"/>
        <v>0</v>
      </c>
      <c r="AL142" s="4" t="s">
        <v>855</v>
      </c>
      <c r="AM142" s="4">
        <v>2</v>
      </c>
      <c r="AN142" s="4">
        <v>23.59</v>
      </c>
      <c r="AO142" s="4">
        <v>0</v>
      </c>
      <c r="AP142" s="4">
        <v>0.70299999999999996</v>
      </c>
      <c r="AQ142" s="4">
        <v>48.2</v>
      </c>
      <c r="AR142" s="4">
        <v>127.5</v>
      </c>
      <c r="AS142" s="4">
        <v>56.2</v>
      </c>
      <c r="AT142" s="9">
        <f t="shared" si="26"/>
        <v>3.9130434782608701</v>
      </c>
      <c r="AU142" s="10">
        <f t="shared" si="27"/>
        <v>13.413043478260871</v>
      </c>
      <c r="AV142" s="7">
        <f t="shared" si="37"/>
        <v>0</v>
      </c>
      <c r="AX142" s="5" t="s">
        <v>1219</v>
      </c>
      <c r="AY142" s="5">
        <v>13</v>
      </c>
      <c r="AZ142" s="5">
        <v>23.59</v>
      </c>
      <c r="BA142" s="5">
        <v>0</v>
      </c>
      <c r="BB142" s="5">
        <v>5.0220000000000002</v>
      </c>
      <c r="BC142" s="5">
        <v>61.8</v>
      </c>
      <c r="BD142" s="5">
        <v>135.69999999999999</v>
      </c>
      <c r="BE142" s="5">
        <v>58.1</v>
      </c>
      <c r="BF142" s="9">
        <f t="shared" si="28"/>
        <v>25.434782608695656</v>
      </c>
      <c r="BG142" s="10">
        <f t="shared" si="29"/>
        <v>13.5</v>
      </c>
      <c r="BH142" s="7">
        <f t="shared" si="30"/>
        <v>0</v>
      </c>
      <c r="BJ142" s="6" t="s">
        <v>1582</v>
      </c>
      <c r="BK142" s="6">
        <v>18.3</v>
      </c>
      <c r="BL142" s="6">
        <v>23.59</v>
      </c>
      <c r="BM142" s="6">
        <v>0</v>
      </c>
      <c r="BN142" s="6">
        <v>4.7359999999999998</v>
      </c>
      <c r="BO142" s="6">
        <v>60.8</v>
      </c>
      <c r="BP142" s="6">
        <v>132.19999999999999</v>
      </c>
      <c r="BQ142" s="6">
        <v>58.2</v>
      </c>
      <c r="BR142" s="9">
        <f t="shared" si="31"/>
        <v>35.804347826086961</v>
      </c>
      <c r="BS142" s="10">
        <f t="shared" si="32"/>
        <v>13.5</v>
      </c>
      <c r="BT142" s="7">
        <f t="shared" si="33"/>
        <v>0</v>
      </c>
    </row>
    <row r="143" spans="2:72" ht="14.5" x14ac:dyDescent="0.35">
      <c r="B143" t="s">
        <v>121</v>
      </c>
      <c r="C143" s="2">
        <v>13.8</v>
      </c>
      <c r="D143" t="s">
        <v>11</v>
      </c>
      <c r="E143" t="s">
        <v>12</v>
      </c>
      <c r="F143">
        <v>4.4749999999999996</v>
      </c>
      <c r="G143">
        <v>58.9</v>
      </c>
      <c r="H143">
        <v>135.30000000000001</v>
      </c>
      <c r="I143">
        <v>57.1</v>
      </c>
      <c r="J143" s="9">
        <f t="shared" si="20"/>
        <v>27.000000000000004</v>
      </c>
      <c r="K143" s="10">
        <f t="shared" si="21"/>
        <v>13.5</v>
      </c>
      <c r="L143" s="7">
        <f t="shared" si="34"/>
        <v>0</v>
      </c>
      <c r="N143" t="s">
        <v>475</v>
      </c>
      <c r="O143">
        <v>20</v>
      </c>
      <c r="P143" t="s">
        <v>11</v>
      </c>
      <c r="Q143" t="s">
        <v>12</v>
      </c>
      <c r="R143">
        <v>4.1740000000000004</v>
      </c>
      <c r="S143">
        <v>58.7</v>
      </c>
      <c r="T143">
        <v>130.5</v>
      </c>
      <c r="U143">
        <v>57.2</v>
      </c>
      <c r="V143" s="9">
        <f t="shared" si="22"/>
        <v>39.130434782608702</v>
      </c>
      <c r="W143" s="10">
        <f t="shared" si="23"/>
        <v>13.5</v>
      </c>
      <c r="X143" s="7">
        <f t="shared" si="35"/>
        <v>0</v>
      </c>
      <c r="Z143" s="7" t="s">
        <v>1925</v>
      </c>
      <c r="AA143" s="7">
        <v>15.9</v>
      </c>
      <c r="AB143" s="7">
        <v>23.59</v>
      </c>
      <c r="AC143" s="7">
        <v>0</v>
      </c>
      <c r="AD143" s="7">
        <v>4.4939999999999998</v>
      </c>
      <c r="AE143" s="7">
        <v>60</v>
      </c>
      <c r="AF143" s="7">
        <v>135.1</v>
      </c>
      <c r="AG143" s="7">
        <v>58.6</v>
      </c>
      <c r="AH143" s="9">
        <f t="shared" si="24"/>
        <v>31.108695652173918</v>
      </c>
      <c r="AI143" s="10">
        <f t="shared" si="25"/>
        <v>13.5</v>
      </c>
      <c r="AJ143" s="7">
        <f t="shared" si="36"/>
        <v>0</v>
      </c>
      <c r="AL143" s="4" t="s">
        <v>856</v>
      </c>
      <c r="AM143" s="4">
        <v>6.5</v>
      </c>
      <c r="AN143" s="4">
        <v>23.59</v>
      </c>
      <c r="AO143" s="4">
        <v>0.56000000000000005</v>
      </c>
      <c r="AP143" s="4">
        <v>2.6949999999999998</v>
      </c>
      <c r="AQ143" s="4">
        <v>50.1</v>
      </c>
      <c r="AR143" s="4">
        <v>137.5</v>
      </c>
      <c r="AS143" s="4">
        <v>58.2</v>
      </c>
      <c r="AT143" s="9">
        <f t="shared" si="26"/>
        <v>12.717391304347828</v>
      </c>
      <c r="AU143" s="10">
        <f t="shared" si="27"/>
        <v>13.5</v>
      </c>
      <c r="AV143" s="7">
        <f t="shared" si="37"/>
        <v>0</v>
      </c>
      <c r="AX143" s="5" t="s">
        <v>1220</v>
      </c>
      <c r="AY143" s="5">
        <v>6.2</v>
      </c>
      <c r="AZ143" s="5">
        <v>23.59</v>
      </c>
      <c r="BA143" s="5">
        <v>0</v>
      </c>
      <c r="BB143" s="5">
        <v>3.1120000000000001</v>
      </c>
      <c r="BC143" s="5">
        <v>49.2</v>
      </c>
      <c r="BD143" s="5">
        <v>134</v>
      </c>
      <c r="BE143" s="5">
        <v>56.6</v>
      </c>
      <c r="BF143" s="9">
        <f t="shared" si="28"/>
        <v>12.130434782608697</v>
      </c>
      <c r="BG143" s="10">
        <f t="shared" si="29"/>
        <v>13.5</v>
      </c>
      <c r="BH143" s="7">
        <f t="shared" si="30"/>
        <v>0</v>
      </c>
      <c r="BJ143" s="6" t="s">
        <v>1583</v>
      </c>
      <c r="BK143" s="6">
        <v>10.7</v>
      </c>
      <c r="BL143" s="6">
        <v>23.59</v>
      </c>
      <c r="BM143" s="6">
        <v>0</v>
      </c>
      <c r="BN143" s="6">
        <v>2.3519999999999999</v>
      </c>
      <c r="BO143" s="6">
        <v>48.2</v>
      </c>
      <c r="BP143" s="6">
        <v>129.69999999999999</v>
      </c>
      <c r="BQ143" s="6">
        <v>56.8</v>
      </c>
      <c r="BR143" s="9">
        <f t="shared" si="31"/>
        <v>20.934782608695652</v>
      </c>
      <c r="BS143" s="10">
        <f t="shared" si="32"/>
        <v>13.5</v>
      </c>
      <c r="BT143" s="7">
        <f t="shared" si="33"/>
        <v>0</v>
      </c>
    </row>
    <row r="144" spans="2:72" ht="14.5" x14ac:dyDescent="0.35">
      <c r="B144" t="s">
        <v>122</v>
      </c>
      <c r="C144" s="2">
        <v>17.399999999999999</v>
      </c>
      <c r="D144" t="s">
        <v>11</v>
      </c>
      <c r="E144" t="s">
        <v>12</v>
      </c>
      <c r="F144">
        <v>4.0110000000000001</v>
      </c>
      <c r="G144">
        <v>59.2</v>
      </c>
      <c r="H144">
        <v>130.5</v>
      </c>
      <c r="I144">
        <v>57.1</v>
      </c>
      <c r="J144" s="9">
        <f t="shared" si="20"/>
        <v>34.04347826086957</v>
      </c>
      <c r="K144" s="10">
        <f t="shared" si="21"/>
        <v>13.5</v>
      </c>
      <c r="L144" s="7">
        <f t="shared" si="34"/>
        <v>0</v>
      </c>
      <c r="N144" t="s">
        <v>476</v>
      </c>
      <c r="O144">
        <v>21.4</v>
      </c>
      <c r="P144" t="s">
        <v>11</v>
      </c>
      <c r="Q144" t="s">
        <v>12</v>
      </c>
      <c r="R144">
        <v>4.5970000000000004</v>
      </c>
      <c r="S144">
        <v>61.6</v>
      </c>
      <c r="T144">
        <v>131</v>
      </c>
      <c r="U144">
        <v>57.3</v>
      </c>
      <c r="V144" s="9">
        <f t="shared" si="22"/>
        <v>41.869565217391305</v>
      </c>
      <c r="W144" s="10">
        <f t="shared" si="23"/>
        <v>13.5</v>
      </c>
      <c r="X144" s="7">
        <f t="shared" si="35"/>
        <v>0</v>
      </c>
      <c r="Z144" s="7" t="s">
        <v>1926</v>
      </c>
      <c r="AA144" s="7">
        <v>22.5</v>
      </c>
      <c r="AB144" s="7">
        <v>23.59</v>
      </c>
      <c r="AC144" s="7">
        <v>0</v>
      </c>
      <c r="AD144" s="7">
        <v>4.4690000000000003</v>
      </c>
      <c r="AE144" s="7">
        <v>60</v>
      </c>
      <c r="AF144" s="7">
        <v>134.80000000000001</v>
      </c>
      <c r="AG144" s="7">
        <v>58.6</v>
      </c>
      <c r="AH144" s="9">
        <f t="shared" si="24"/>
        <v>44.021739130434788</v>
      </c>
      <c r="AI144" s="10">
        <f t="shared" si="25"/>
        <v>13.5</v>
      </c>
      <c r="AJ144" s="7">
        <f t="shared" si="36"/>
        <v>0</v>
      </c>
      <c r="AL144" s="4" t="s">
        <v>857</v>
      </c>
      <c r="AM144" s="4">
        <v>5.2</v>
      </c>
      <c r="AN144" s="4">
        <v>23.59</v>
      </c>
      <c r="AO144" s="4">
        <v>6.36</v>
      </c>
      <c r="AP144" s="4">
        <v>2.0110000000000001</v>
      </c>
      <c r="AQ144" s="4">
        <v>48.2</v>
      </c>
      <c r="AR144" s="4">
        <v>135</v>
      </c>
      <c r="AS144" s="4">
        <v>58.1</v>
      </c>
      <c r="AT144" s="9">
        <f t="shared" si="26"/>
        <v>10.173913043478262</v>
      </c>
      <c r="AU144" s="10">
        <f t="shared" si="27"/>
        <v>13.5</v>
      </c>
      <c r="AV144" s="7">
        <f t="shared" si="37"/>
        <v>0</v>
      </c>
      <c r="AX144" s="5" t="s">
        <v>1221</v>
      </c>
      <c r="AY144" s="5">
        <v>9</v>
      </c>
      <c r="AZ144" s="5">
        <v>23.59</v>
      </c>
      <c r="BA144" s="5">
        <v>0</v>
      </c>
      <c r="BB144" s="5">
        <v>4.76</v>
      </c>
      <c r="BC144" s="5">
        <v>60.8</v>
      </c>
      <c r="BD144" s="5">
        <v>130.5</v>
      </c>
      <c r="BE144" s="5">
        <v>57.9</v>
      </c>
      <c r="BF144" s="9">
        <f t="shared" si="28"/>
        <v>17.608695652173914</v>
      </c>
      <c r="BG144" s="10">
        <f t="shared" si="29"/>
        <v>13.5</v>
      </c>
      <c r="BH144" s="7">
        <f t="shared" si="30"/>
        <v>0</v>
      </c>
      <c r="BJ144" s="6" t="s">
        <v>1584</v>
      </c>
      <c r="BK144" s="6">
        <v>3.6</v>
      </c>
      <c r="BL144" s="6">
        <v>23.59</v>
      </c>
      <c r="BM144" s="6">
        <v>0</v>
      </c>
      <c r="BN144" s="6">
        <v>0.86299999999999999</v>
      </c>
      <c r="BO144" s="6">
        <v>48.2</v>
      </c>
      <c r="BP144" s="6">
        <v>130.1</v>
      </c>
      <c r="BQ144" s="6">
        <v>56.5</v>
      </c>
      <c r="BR144" s="9">
        <f t="shared" si="31"/>
        <v>7.0434782608695663</v>
      </c>
      <c r="BS144" s="10">
        <f t="shared" si="32"/>
        <v>13.5</v>
      </c>
      <c r="BT144" s="7">
        <f t="shared" si="33"/>
        <v>0</v>
      </c>
    </row>
    <row r="145" spans="2:73" ht="14.5" x14ac:dyDescent="0.35">
      <c r="B145" t="s">
        <v>123</v>
      </c>
      <c r="C145" s="2">
        <v>23.3</v>
      </c>
      <c r="D145" t="s">
        <v>11</v>
      </c>
      <c r="E145" t="s">
        <v>12</v>
      </c>
      <c r="F145">
        <v>3.67</v>
      </c>
      <c r="G145">
        <v>61.2</v>
      </c>
      <c r="H145">
        <v>133</v>
      </c>
      <c r="I145">
        <v>57.1</v>
      </c>
      <c r="J145" s="9">
        <f t="shared" si="20"/>
        <v>45.58695652173914</v>
      </c>
      <c r="K145" s="10">
        <f t="shared" si="21"/>
        <v>13.5</v>
      </c>
      <c r="L145" s="7">
        <f t="shared" si="34"/>
        <v>0</v>
      </c>
      <c r="N145" t="s">
        <v>477</v>
      </c>
      <c r="O145">
        <v>8.4</v>
      </c>
      <c r="P145" t="s">
        <v>11</v>
      </c>
      <c r="Q145" t="s">
        <v>12</v>
      </c>
      <c r="R145">
        <v>3.8420000000000001</v>
      </c>
      <c r="S145">
        <v>57.4</v>
      </c>
      <c r="T145">
        <v>136.30000000000001</v>
      </c>
      <c r="U145">
        <v>57.2</v>
      </c>
      <c r="V145" s="9">
        <f t="shared" si="22"/>
        <v>16.434782608695656</v>
      </c>
      <c r="W145" s="10">
        <f t="shared" si="23"/>
        <v>13.5</v>
      </c>
      <c r="X145" s="7">
        <f t="shared" si="35"/>
        <v>0</v>
      </c>
      <c r="Z145" s="7" t="s">
        <v>1927</v>
      </c>
      <c r="AA145" s="7">
        <v>24</v>
      </c>
      <c r="AB145" s="7">
        <v>23.59</v>
      </c>
      <c r="AC145" s="7">
        <v>0</v>
      </c>
      <c r="AD145" s="7">
        <v>4.0250000000000004</v>
      </c>
      <c r="AE145" s="7">
        <v>59</v>
      </c>
      <c r="AF145" s="7">
        <v>130.5</v>
      </c>
      <c r="AG145" s="7">
        <v>59.7</v>
      </c>
      <c r="AH145" s="9">
        <f t="shared" si="24"/>
        <v>46.956521739130437</v>
      </c>
      <c r="AI145" s="10">
        <f t="shared" si="25"/>
        <v>13.5</v>
      </c>
      <c r="AJ145" s="7">
        <f t="shared" si="36"/>
        <v>0</v>
      </c>
      <c r="AL145" s="4" t="s">
        <v>858</v>
      </c>
      <c r="AM145" s="4">
        <v>8.4</v>
      </c>
      <c r="AN145" s="4">
        <v>23.59</v>
      </c>
      <c r="AO145" s="4">
        <v>0.28999999999999998</v>
      </c>
      <c r="AP145" s="4">
        <v>3.6509999999999998</v>
      </c>
      <c r="AQ145" s="4">
        <v>53.9</v>
      </c>
      <c r="AR145" s="4">
        <v>136.6</v>
      </c>
      <c r="AS145" s="4">
        <v>58.3</v>
      </c>
      <c r="AT145" s="9">
        <f t="shared" si="26"/>
        <v>16.434782608695656</v>
      </c>
      <c r="AU145" s="10">
        <f t="shared" si="27"/>
        <v>13.5</v>
      </c>
      <c r="AV145" s="7">
        <f t="shared" si="37"/>
        <v>0</v>
      </c>
      <c r="AX145" s="5" t="s">
        <v>1222</v>
      </c>
      <c r="AY145" s="5">
        <v>11.1</v>
      </c>
      <c r="AZ145" s="5">
        <v>23.59</v>
      </c>
      <c r="BA145" s="5">
        <v>0</v>
      </c>
      <c r="BB145" s="5">
        <v>4.59</v>
      </c>
      <c r="BC145" s="5">
        <v>58.6</v>
      </c>
      <c r="BD145" s="5">
        <v>132.1</v>
      </c>
      <c r="BE145" s="5">
        <v>57.8</v>
      </c>
      <c r="BF145" s="9">
        <f t="shared" si="28"/>
        <v>21.717391304347828</v>
      </c>
      <c r="BG145" s="10">
        <f t="shared" si="29"/>
        <v>13.5</v>
      </c>
      <c r="BH145" s="7">
        <f t="shared" si="30"/>
        <v>0</v>
      </c>
      <c r="BJ145" s="6" t="s">
        <v>1585</v>
      </c>
      <c r="BK145" s="6">
        <v>15.2</v>
      </c>
      <c r="BL145" s="6">
        <v>23.59</v>
      </c>
      <c r="BM145" s="6">
        <v>1.44</v>
      </c>
      <c r="BN145" s="6">
        <v>4.7460000000000004</v>
      </c>
      <c r="BO145" s="6">
        <v>62.4</v>
      </c>
      <c r="BP145" s="6">
        <v>133.80000000000001</v>
      </c>
      <c r="BQ145" s="6">
        <v>59.1</v>
      </c>
      <c r="BR145" s="9">
        <f t="shared" si="31"/>
        <v>29.739130434782613</v>
      </c>
      <c r="BS145" s="10">
        <f t="shared" si="32"/>
        <v>13.5</v>
      </c>
      <c r="BT145" s="7">
        <f t="shared" si="33"/>
        <v>0</v>
      </c>
    </row>
    <row r="146" spans="2:73" ht="14.5" x14ac:dyDescent="0.35">
      <c r="B146" t="s">
        <v>124</v>
      </c>
      <c r="C146" s="2">
        <v>25</v>
      </c>
      <c r="D146" t="s">
        <v>11</v>
      </c>
      <c r="E146" t="s">
        <v>12</v>
      </c>
      <c r="F146">
        <v>3.9369999999999998</v>
      </c>
      <c r="G146">
        <v>62.2</v>
      </c>
      <c r="H146">
        <v>130.9</v>
      </c>
      <c r="I146">
        <v>57.1</v>
      </c>
      <c r="J146" s="9">
        <f t="shared" si="20"/>
        <v>48.913043478260875</v>
      </c>
      <c r="K146" s="10">
        <f t="shared" si="21"/>
        <v>13.5</v>
      </c>
      <c r="L146" s="7">
        <f t="shared" si="34"/>
        <v>0</v>
      </c>
      <c r="N146" t="s">
        <v>478</v>
      </c>
      <c r="O146">
        <v>25.5</v>
      </c>
      <c r="P146" t="s">
        <v>11</v>
      </c>
      <c r="Q146" t="s">
        <v>12</v>
      </c>
      <c r="R146">
        <v>3.8370000000000002</v>
      </c>
      <c r="S146">
        <v>61.4</v>
      </c>
      <c r="T146">
        <v>134.4</v>
      </c>
      <c r="U146">
        <v>57.3</v>
      </c>
      <c r="V146" s="9">
        <f t="shared" si="22"/>
        <v>49.891304347826093</v>
      </c>
      <c r="W146" s="10">
        <f t="shared" si="23"/>
        <v>13.5</v>
      </c>
      <c r="X146" s="7">
        <f t="shared" si="35"/>
        <v>0</v>
      </c>
      <c r="Z146" s="7" t="s">
        <v>1928</v>
      </c>
      <c r="AA146" s="7">
        <v>25.6</v>
      </c>
      <c r="AB146" s="7">
        <v>23.59</v>
      </c>
      <c r="AC146" s="7">
        <v>0</v>
      </c>
      <c r="AD146" s="7">
        <v>4.452</v>
      </c>
      <c r="AE146" s="7">
        <v>62.2</v>
      </c>
      <c r="AF146" s="7">
        <v>132.30000000000001</v>
      </c>
      <c r="AG146" s="7">
        <v>59.7</v>
      </c>
      <c r="AH146" s="9">
        <f t="shared" si="24"/>
        <v>50.08695652173914</v>
      </c>
      <c r="AI146" s="10">
        <f t="shared" si="25"/>
        <v>13.5</v>
      </c>
      <c r="AJ146" s="7">
        <f t="shared" si="36"/>
        <v>0</v>
      </c>
      <c r="AL146" s="4" t="s">
        <v>859</v>
      </c>
      <c r="AM146" s="4">
        <v>4.9000000000000004</v>
      </c>
      <c r="AN146" s="4">
        <v>23.59</v>
      </c>
      <c r="AO146" s="4">
        <v>5.38</v>
      </c>
      <c r="AP146" s="4">
        <v>2.3490000000000002</v>
      </c>
      <c r="AQ146" s="4">
        <v>48.2</v>
      </c>
      <c r="AR146" s="4">
        <v>134.5</v>
      </c>
      <c r="AS146" s="4">
        <v>58.2</v>
      </c>
      <c r="AT146" s="9">
        <f t="shared" si="26"/>
        <v>9.5869565217391326</v>
      </c>
      <c r="AU146" s="10">
        <f t="shared" si="27"/>
        <v>13.5</v>
      </c>
      <c r="AV146" s="7">
        <f t="shared" si="37"/>
        <v>0</v>
      </c>
      <c r="AX146" s="5" t="s">
        <v>1223</v>
      </c>
      <c r="AY146" s="5">
        <v>21.7</v>
      </c>
      <c r="AZ146" s="5">
        <v>23.59</v>
      </c>
      <c r="BA146" s="5">
        <v>0</v>
      </c>
      <c r="BB146" s="5">
        <v>3.976</v>
      </c>
      <c r="BC146" s="5">
        <v>61.2</v>
      </c>
      <c r="BD146" s="5">
        <v>134.9</v>
      </c>
      <c r="BE146" s="5">
        <v>58.6</v>
      </c>
      <c r="BF146" s="9">
        <f t="shared" si="28"/>
        <v>42.456521739130437</v>
      </c>
      <c r="BG146" s="10">
        <f t="shared" si="29"/>
        <v>13.5</v>
      </c>
      <c r="BH146" s="7">
        <f t="shared" si="30"/>
        <v>0</v>
      </c>
      <c r="BJ146" s="6" t="s">
        <v>1586</v>
      </c>
      <c r="BK146" s="6">
        <v>16.5</v>
      </c>
      <c r="BL146" s="6">
        <v>23.59</v>
      </c>
      <c r="BM146" s="6">
        <v>2.5099999999999998</v>
      </c>
      <c r="BN146" s="6">
        <v>4.641</v>
      </c>
      <c r="BO146" s="6">
        <v>62</v>
      </c>
      <c r="BP146" s="6">
        <v>134.80000000000001</v>
      </c>
      <c r="BQ146" s="6">
        <v>59.1</v>
      </c>
      <c r="BR146" s="9">
        <f t="shared" si="31"/>
        <v>32.282608695652179</v>
      </c>
      <c r="BS146" s="10">
        <f t="shared" si="32"/>
        <v>13.5</v>
      </c>
      <c r="BT146" s="7">
        <f t="shared" si="33"/>
        <v>0</v>
      </c>
    </row>
    <row r="147" spans="2:73" ht="14.5" x14ac:dyDescent="0.35">
      <c r="B147" t="s">
        <v>125</v>
      </c>
      <c r="C147" s="2">
        <v>25.4</v>
      </c>
      <c r="D147" t="s">
        <v>11</v>
      </c>
      <c r="E147" t="s">
        <v>12</v>
      </c>
      <c r="F147">
        <v>3.9020000000000001</v>
      </c>
      <c r="G147">
        <v>62.2</v>
      </c>
      <c r="H147">
        <v>132.1</v>
      </c>
      <c r="I147">
        <v>57.1</v>
      </c>
      <c r="J147" s="9">
        <f t="shared" si="20"/>
        <v>49.695652173913047</v>
      </c>
      <c r="K147" s="10">
        <f t="shared" si="21"/>
        <v>13.5</v>
      </c>
      <c r="L147" s="7">
        <f t="shared" si="34"/>
        <v>0</v>
      </c>
      <c r="N147" t="s">
        <v>479</v>
      </c>
      <c r="O147">
        <v>23.2</v>
      </c>
      <c r="P147" t="s">
        <v>11</v>
      </c>
      <c r="Q147" t="s">
        <v>12</v>
      </c>
      <c r="R147">
        <v>4.7030000000000003</v>
      </c>
      <c r="S147">
        <v>61.6</v>
      </c>
      <c r="T147">
        <v>141.80000000000001</v>
      </c>
      <c r="U147">
        <v>57.4</v>
      </c>
      <c r="V147" s="9">
        <f t="shared" si="22"/>
        <v>45.391304347826093</v>
      </c>
      <c r="W147" s="10">
        <f t="shared" si="23"/>
        <v>13.5</v>
      </c>
      <c r="X147" s="7">
        <f t="shared" si="35"/>
        <v>0</v>
      </c>
      <c r="Z147" s="7" t="s">
        <v>1929</v>
      </c>
      <c r="AA147" s="7">
        <v>3.5</v>
      </c>
      <c r="AB147" s="7">
        <v>23.59</v>
      </c>
      <c r="AC147" s="7">
        <v>0</v>
      </c>
      <c r="AD147" s="7">
        <v>2.8140000000000001</v>
      </c>
      <c r="AE147" s="7">
        <v>48.2</v>
      </c>
      <c r="AF147" s="7">
        <v>133.9</v>
      </c>
      <c r="AG147" s="7">
        <v>56.1</v>
      </c>
      <c r="AH147" s="9">
        <f t="shared" si="24"/>
        <v>6.8478260869565224</v>
      </c>
      <c r="AI147" s="10">
        <f t="shared" si="25"/>
        <v>13.5</v>
      </c>
      <c r="AJ147" s="7">
        <f t="shared" si="36"/>
        <v>0</v>
      </c>
      <c r="AL147" s="4" t="s">
        <v>860</v>
      </c>
      <c r="AM147" s="4">
        <v>8.6999999999999993</v>
      </c>
      <c r="AN147" s="4">
        <v>23.59</v>
      </c>
      <c r="AO147" s="4">
        <v>2.0699999999999998</v>
      </c>
      <c r="AP147" s="4">
        <v>4.077</v>
      </c>
      <c r="AQ147" s="4">
        <v>52.1</v>
      </c>
      <c r="AR147" s="4">
        <v>136.4</v>
      </c>
      <c r="AS147" s="4">
        <v>58.2</v>
      </c>
      <c r="AT147" s="9">
        <f t="shared" si="26"/>
        <v>17.021739130434785</v>
      </c>
      <c r="AU147" s="10">
        <f t="shared" si="27"/>
        <v>13.5</v>
      </c>
      <c r="AV147" s="7">
        <f t="shared" si="37"/>
        <v>0</v>
      </c>
      <c r="AX147" s="5" t="s">
        <v>1224</v>
      </c>
      <c r="AY147" s="5">
        <v>23.1</v>
      </c>
      <c r="AZ147" s="5">
        <v>23.59</v>
      </c>
      <c r="BA147" s="5">
        <v>0</v>
      </c>
      <c r="BB147" s="5">
        <v>4.234</v>
      </c>
      <c r="BC147" s="5">
        <v>60.6</v>
      </c>
      <c r="BD147" s="5">
        <v>135.80000000000001</v>
      </c>
      <c r="BE147" s="5">
        <v>58</v>
      </c>
      <c r="BF147" s="9">
        <f t="shared" si="28"/>
        <v>45.195652173913054</v>
      </c>
      <c r="BG147" s="10">
        <f t="shared" si="29"/>
        <v>13.5</v>
      </c>
      <c r="BH147" s="7">
        <f t="shared" si="30"/>
        <v>0</v>
      </c>
      <c r="BJ147" s="6" t="s">
        <v>1587</v>
      </c>
      <c r="BK147" s="6">
        <v>15.7</v>
      </c>
      <c r="BL147" s="6">
        <v>23.59</v>
      </c>
      <c r="BM147" s="6">
        <v>2.2999999999999998</v>
      </c>
      <c r="BN147" s="6">
        <v>4.4939999999999998</v>
      </c>
      <c r="BO147" s="6">
        <v>61.2</v>
      </c>
      <c r="BP147" s="6">
        <v>149.69999999999999</v>
      </c>
      <c r="BQ147" s="6">
        <v>59.1</v>
      </c>
      <c r="BR147" s="9">
        <f t="shared" si="31"/>
        <v>30.717391304347828</v>
      </c>
      <c r="BS147" s="10">
        <f t="shared" si="32"/>
        <v>13.5</v>
      </c>
      <c r="BT147" s="7">
        <f t="shared" si="33"/>
        <v>0</v>
      </c>
    </row>
    <row r="148" spans="2:73" ht="14.5" x14ac:dyDescent="0.35">
      <c r="B148" t="s">
        <v>126</v>
      </c>
      <c r="C148" s="2">
        <v>24.3</v>
      </c>
      <c r="D148" t="s">
        <v>11</v>
      </c>
      <c r="E148" t="s">
        <v>12</v>
      </c>
      <c r="F148">
        <v>4.0119999999999996</v>
      </c>
      <c r="G148">
        <v>61.4</v>
      </c>
      <c r="H148">
        <v>132.9</v>
      </c>
      <c r="I148">
        <v>57.1</v>
      </c>
      <c r="J148" s="9">
        <f t="shared" si="20"/>
        <v>47.54347826086957</v>
      </c>
      <c r="K148" s="10">
        <f t="shared" si="21"/>
        <v>13.5</v>
      </c>
      <c r="L148" s="7">
        <f t="shared" si="34"/>
        <v>0</v>
      </c>
      <c r="N148" t="s">
        <v>480</v>
      </c>
      <c r="O148">
        <v>17.100000000000001</v>
      </c>
      <c r="P148" t="s">
        <v>11</v>
      </c>
      <c r="Q148" t="s">
        <v>12</v>
      </c>
      <c r="R148">
        <v>4.9470000000000001</v>
      </c>
      <c r="S148">
        <v>61</v>
      </c>
      <c r="T148">
        <v>134.80000000000001</v>
      </c>
      <c r="U148">
        <v>57.3</v>
      </c>
      <c r="V148" s="9">
        <f t="shared" si="22"/>
        <v>33.456521739130444</v>
      </c>
      <c r="W148" s="10">
        <f t="shared" si="23"/>
        <v>13.5</v>
      </c>
      <c r="X148" s="7">
        <f t="shared" si="35"/>
        <v>0</v>
      </c>
      <c r="Z148" s="7" t="s">
        <v>1930</v>
      </c>
      <c r="AA148" s="7">
        <v>3.1</v>
      </c>
      <c r="AB148" s="7">
        <v>23.59</v>
      </c>
      <c r="AC148" s="7">
        <v>0</v>
      </c>
      <c r="AD148" s="7">
        <v>1.0469999999999999</v>
      </c>
      <c r="AE148" s="7">
        <v>48.2</v>
      </c>
      <c r="AF148" s="7">
        <v>131</v>
      </c>
      <c r="AG148" s="7">
        <v>55.5</v>
      </c>
      <c r="AH148" s="9">
        <f t="shared" si="24"/>
        <v>6.0652173913043486</v>
      </c>
      <c r="AI148" s="10">
        <f t="shared" si="25"/>
        <v>13.5</v>
      </c>
      <c r="AJ148" s="7">
        <f t="shared" si="36"/>
        <v>0</v>
      </c>
      <c r="AL148" s="4" t="s">
        <v>861</v>
      </c>
      <c r="AM148" s="4">
        <v>11.8</v>
      </c>
      <c r="AN148" s="4">
        <v>23.59</v>
      </c>
      <c r="AO148" s="4">
        <v>0</v>
      </c>
      <c r="AP148" s="4">
        <v>3.6909999999999998</v>
      </c>
      <c r="AQ148" s="4">
        <v>57.7</v>
      </c>
      <c r="AR148" s="4">
        <v>135.1</v>
      </c>
      <c r="AS148" s="4">
        <v>58.1</v>
      </c>
      <c r="AT148" s="9">
        <f t="shared" si="26"/>
        <v>23.086956521739136</v>
      </c>
      <c r="AU148" s="10">
        <f t="shared" si="27"/>
        <v>13.5</v>
      </c>
      <c r="AV148" s="7">
        <f t="shared" si="37"/>
        <v>0</v>
      </c>
      <c r="AX148" s="5" t="s">
        <v>1225</v>
      </c>
      <c r="AY148" s="5">
        <v>12</v>
      </c>
      <c r="AZ148" s="5">
        <v>23.59</v>
      </c>
      <c r="BA148" s="5">
        <v>0</v>
      </c>
      <c r="BB148" s="5">
        <v>4.976</v>
      </c>
      <c r="BC148" s="5">
        <v>62.6</v>
      </c>
      <c r="BD148" s="5">
        <v>136.4</v>
      </c>
      <c r="BE148" s="5">
        <v>57.7</v>
      </c>
      <c r="BF148" s="9">
        <f t="shared" si="28"/>
        <v>23.478260869565219</v>
      </c>
      <c r="BG148" s="10">
        <f t="shared" si="29"/>
        <v>13.5</v>
      </c>
      <c r="BH148" s="7">
        <f t="shared" si="30"/>
        <v>0</v>
      </c>
      <c r="BJ148" s="6" t="s">
        <v>1588</v>
      </c>
      <c r="BK148" s="6">
        <v>17.2</v>
      </c>
      <c r="BL148" s="6">
        <v>23.59</v>
      </c>
      <c r="BM148" s="6">
        <v>0.48</v>
      </c>
      <c r="BN148" s="6">
        <v>4.4669999999999996</v>
      </c>
      <c r="BO148" s="6">
        <v>60.2</v>
      </c>
      <c r="BP148" s="6">
        <v>132.19999999999999</v>
      </c>
      <c r="BQ148" s="6">
        <v>58.9</v>
      </c>
      <c r="BR148" s="9">
        <f t="shared" si="31"/>
        <v>33.652173913043484</v>
      </c>
      <c r="BS148" s="10">
        <f t="shared" si="32"/>
        <v>13.5</v>
      </c>
      <c r="BT148" s="7">
        <f t="shared" si="33"/>
        <v>0</v>
      </c>
    </row>
    <row r="149" spans="2:73" ht="14.5" x14ac:dyDescent="0.35">
      <c r="B149" t="s">
        <v>127</v>
      </c>
      <c r="C149" s="2">
        <v>22</v>
      </c>
      <c r="D149" t="s">
        <v>11</v>
      </c>
      <c r="E149" t="s">
        <v>12</v>
      </c>
      <c r="F149">
        <v>4.9790000000000001</v>
      </c>
      <c r="G149">
        <v>64.400000000000006</v>
      </c>
      <c r="H149">
        <v>132.80000000000001</v>
      </c>
      <c r="I149">
        <v>57.2</v>
      </c>
      <c r="J149" s="9">
        <f t="shared" si="20"/>
        <v>43.04347826086957</v>
      </c>
      <c r="K149" s="10">
        <f t="shared" si="21"/>
        <v>13.5</v>
      </c>
      <c r="L149" s="7">
        <f t="shared" si="34"/>
        <v>0</v>
      </c>
      <c r="N149" t="s">
        <v>481</v>
      </c>
      <c r="O149">
        <v>5.2</v>
      </c>
      <c r="P149" t="s">
        <v>11</v>
      </c>
      <c r="Q149" t="s">
        <v>12</v>
      </c>
      <c r="R149">
        <v>4.6989999999999998</v>
      </c>
      <c r="S149">
        <v>59.5</v>
      </c>
      <c r="T149">
        <v>134</v>
      </c>
      <c r="U149">
        <v>57</v>
      </c>
      <c r="V149" s="9">
        <f t="shared" si="22"/>
        <v>10.173913043478262</v>
      </c>
      <c r="W149" s="10">
        <f t="shared" si="23"/>
        <v>13.5</v>
      </c>
      <c r="X149" s="7">
        <f t="shared" si="35"/>
        <v>0</v>
      </c>
      <c r="Z149" s="7" t="s">
        <v>1931</v>
      </c>
      <c r="AA149" s="7">
        <v>4.5999999999999996</v>
      </c>
      <c r="AB149" s="7">
        <v>23.59</v>
      </c>
      <c r="AC149" s="7">
        <v>0</v>
      </c>
      <c r="AD149" s="7">
        <v>1.417</v>
      </c>
      <c r="AE149" s="7">
        <v>48.2</v>
      </c>
      <c r="AF149" s="7">
        <v>129.6</v>
      </c>
      <c r="AG149" s="7">
        <v>57.7</v>
      </c>
      <c r="AH149" s="9">
        <f t="shared" si="24"/>
        <v>9</v>
      </c>
      <c r="AI149" s="10">
        <f t="shared" si="25"/>
        <v>13.5</v>
      </c>
      <c r="AJ149" s="7">
        <f t="shared" si="36"/>
        <v>0</v>
      </c>
      <c r="AL149" s="4" t="s">
        <v>862</v>
      </c>
      <c r="AM149" s="4">
        <v>4.9000000000000004</v>
      </c>
      <c r="AN149" s="4">
        <v>23.59</v>
      </c>
      <c r="AO149" s="4">
        <v>3.44</v>
      </c>
      <c r="AP149" s="4">
        <v>3.0390000000000001</v>
      </c>
      <c r="AQ149" s="4">
        <v>50</v>
      </c>
      <c r="AR149" s="4">
        <v>146.1</v>
      </c>
      <c r="AS149" s="4">
        <v>58.5</v>
      </c>
      <c r="AT149" s="9">
        <f t="shared" si="26"/>
        <v>9.5869565217391326</v>
      </c>
      <c r="AU149" s="10">
        <f t="shared" si="27"/>
        <v>13.5</v>
      </c>
      <c r="AV149" s="7">
        <f t="shared" si="37"/>
        <v>0</v>
      </c>
      <c r="AX149" s="5" t="s">
        <v>1226</v>
      </c>
      <c r="AY149" s="5">
        <v>10.9</v>
      </c>
      <c r="AZ149" s="5">
        <v>23.59</v>
      </c>
      <c r="BA149" s="5">
        <v>0</v>
      </c>
      <c r="BB149" s="5">
        <v>4.516</v>
      </c>
      <c r="BC149" s="5">
        <v>52.7</v>
      </c>
      <c r="BD149" s="5">
        <v>131.5</v>
      </c>
      <c r="BE149" s="5">
        <v>57.4</v>
      </c>
      <c r="BF149" s="9">
        <f t="shared" si="28"/>
        <v>21.326086956521742</v>
      </c>
      <c r="BG149" s="10">
        <f t="shared" si="29"/>
        <v>13.5</v>
      </c>
      <c r="BH149" s="7">
        <f t="shared" si="30"/>
        <v>0</v>
      </c>
      <c r="BJ149" s="6" t="s">
        <v>1589</v>
      </c>
      <c r="BK149" s="6">
        <v>14.4</v>
      </c>
      <c r="BL149" s="6">
        <v>23.59</v>
      </c>
      <c r="BM149" s="6">
        <v>0</v>
      </c>
      <c r="BN149" s="6">
        <v>4.7489999999999997</v>
      </c>
      <c r="BO149" s="6">
        <v>62</v>
      </c>
      <c r="BP149" s="6">
        <v>136.19999999999999</v>
      </c>
      <c r="BQ149" s="6">
        <v>58.6</v>
      </c>
      <c r="BR149" s="9">
        <f t="shared" si="31"/>
        <v>28.173913043478265</v>
      </c>
      <c r="BS149" s="10">
        <f t="shared" si="32"/>
        <v>13.5</v>
      </c>
      <c r="BT149" s="7">
        <f t="shared" si="33"/>
        <v>0</v>
      </c>
    </row>
    <row r="150" spans="2:73" ht="14.5" x14ac:dyDescent="0.35">
      <c r="B150" t="s">
        <v>128</v>
      </c>
      <c r="C150" s="2">
        <v>25.8</v>
      </c>
      <c r="D150" t="s">
        <v>11</v>
      </c>
      <c r="E150" t="s">
        <v>12</v>
      </c>
      <c r="F150">
        <v>3.8370000000000002</v>
      </c>
      <c r="G150">
        <v>61.2</v>
      </c>
      <c r="H150">
        <v>134.4</v>
      </c>
      <c r="I150">
        <v>57.1</v>
      </c>
      <c r="J150" s="9">
        <f t="shared" si="20"/>
        <v>50.478260869565226</v>
      </c>
      <c r="K150" s="10">
        <f t="shared" si="21"/>
        <v>13.5</v>
      </c>
      <c r="L150" s="7">
        <f t="shared" si="34"/>
        <v>0</v>
      </c>
      <c r="N150" t="s">
        <v>482</v>
      </c>
      <c r="O150">
        <v>20.2</v>
      </c>
      <c r="P150" t="s">
        <v>11</v>
      </c>
      <c r="Q150" t="s">
        <v>12</v>
      </c>
      <c r="R150">
        <v>4.375</v>
      </c>
      <c r="S150">
        <v>63.4</v>
      </c>
      <c r="T150">
        <v>133.69999999999999</v>
      </c>
      <c r="U150">
        <v>57.3</v>
      </c>
      <c r="V150" s="9">
        <f t="shared" si="22"/>
        <v>39.521739130434788</v>
      </c>
      <c r="W150" s="10">
        <f t="shared" si="23"/>
        <v>13.5</v>
      </c>
      <c r="X150" s="7">
        <f t="shared" si="35"/>
        <v>0</v>
      </c>
      <c r="Z150" s="7" t="s">
        <v>1932</v>
      </c>
      <c r="AA150" s="7">
        <v>15.7</v>
      </c>
      <c r="AB150" s="7">
        <v>23.59</v>
      </c>
      <c r="AC150" s="7">
        <v>0</v>
      </c>
      <c r="AD150" s="7">
        <v>4.9930000000000003</v>
      </c>
      <c r="AE150" s="7">
        <v>63.8</v>
      </c>
      <c r="AF150" s="7">
        <v>132.69999999999999</v>
      </c>
      <c r="AG150" s="7">
        <v>58.5</v>
      </c>
      <c r="AH150" s="9">
        <f t="shared" si="24"/>
        <v>30.717391304347828</v>
      </c>
      <c r="AI150" s="10">
        <f t="shared" si="25"/>
        <v>13.5</v>
      </c>
      <c r="AJ150" s="7">
        <f t="shared" si="36"/>
        <v>0</v>
      </c>
      <c r="AL150" s="4" t="s">
        <v>863</v>
      </c>
      <c r="AM150" s="4">
        <v>3.7</v>
      </c>
      <c r="AN150" s="4">
        <v>23.59</v>
      </c>
      <c r="AO150" s="4">
        <v>2.54</v>
      </c>
      <c r="AP150" s="4">
        <v>3.4980000000000002</v>
      </c>
      <c r="AQ150" s="4">
        <v>48.9</v>
      </c>
      <c r="AR150" s="4">
        <v>142.19999999999999</v>
      </c>
      <c r="AS150" s="4">
        <v>58.3</v>
      </c>
      <c r="AT150" s="9">
        <f t="shared" si="26"/>
        <v>7.2391304347826102</v>
      </c>
      <c r="AU150" s="10">
        <f t="shared" si="27"/>
        <v>13.5</v>
      </c>
      <c r="AV150" s="7">
        <f t="shared" si="37"/>
        <v>0</v>
      </c>
      <c r="AX150" s="5" t="s">
        <v>1227</v>
      </c>
      <c r="AY150" s="5">
        <v>5.2</v>
      </c>
      <c r="AZ150" s="5">
        <v>23.59</v>
      </c>
      <c r="BA150" s="5">
        <v>0</v>
      </c>
      <c r="BB150" s="5">
        <v>1.2689999999999999</v>
      </c>
      <c r="BC150" s="5">
        <v>48.2</v>
      </c>
      <c r="BD150" s="5">
        <v>130.4</v>
      </c>
      <c r="BE150" s="5">
        <v>56.3</v>
      </c>
      <c r="BF150" s="9">
        <f t="shared" si="28"/>
        <v>10.173913043478262</v>
      </c>
      <c r="BG150" s="10">
        <f t="shared" si="29"/>
        <v>13.5</v>
      </c>
      <c r="BH150" s="7">
        <f t="shared" si="30"/>
        <v>0</v>
      </c>
      <c r="BJ150" s="6" t="s">
        <v>1590</v>
      </c>
      <c r="BK150" s="6">
        <v>17.100000000000001</v>
      </c>
      <c r="BL150" s="6">
        <v>23.59</v>
      </c>
      <c r="BM150" s="6">
        <v>0</v>
      </c>
      <c r="BN150" s="6">
        <v>5.1349999999999998</v>
      </c>
      <c r="BO150" s="6">
        <v>62.2</v>
      </c>
      <c r="BP150" s="6">
        <v>133.69999999999999</v>
      </c>
      <c r="BQ150" s="6">
        <v>58.8</v>
      </c>
      <c r="BR150" s="9">
        <f t="shared" si="31"/>
        <v>33.456521739130444</v>
      </c>
      <c r="BS150" s="10">
        <f t="shared" si="32"/>
        <v>13.5</v>
      </c>
      <c r="BT150" s="7">
        <f t="shared" si="33"/>
        <v>0</v>
      </c>
    </row>
    <row r="151" spans="2:73" ht="14.5" x14ac:dyDescent="0.35">
      <c r="B151" t="s">
        <v>129</v>
      </c>
      <c r="C151" s="2">
        <v>25.5</v>
      </c>
      <c r="D151" t="s">
        <v>11</v>
      </c>
      <c r="E151" t="s">
        <v>12</v>
      </c>
      <c r="F151">
        <v>4.032</v>
      </c>
      <c r="G151">
        <v>62.2</v>
      </c>
      <c r="H151">
        <v>132.9</v>
      </c>
      <c r="I151">
        <v>57.1</v>
      </c>
      <c r="J151" s="9">
        <f t="shared" si="20"/>
        <v>49.891304347826093</v>
      </c>
      <c r="K151" s="10">
        <f t="shared" si="21"/>
        <v>13.5</v>
      </c>
      <c r="L151" s="7">
        <f t="shared" si="34"/>
        <v>0</v>
      </c>
      <c r="M151" s="7">
        <f>MEDIAN(C124:C154)</f>
        <v>18.100000000000001</v>
      </c>
      <c r="N151" t="s">
        <v>483</v>
      </c>
      <c r="O151">
        <v>14.6</v>
      </c>
      <c r="P151" t="s">
        <v>11</v>
      </c>
      <c r="Q151" t="s">
        <v>12</v>
      </c>
      <c r="R151">
        <v>5.0190000000000001</v>
      </c>
      <c r="S151">
        <v>63</v>
      </c>
      <c r="T151">
        <v>140.5</v>
      </c>
      <c r="U151">
        <v>57.5</v>
      </c>
      <c r="V151" s="9">
        <f t="shared" si="22"/>
        <v>28.565217391304351</v>
      </c>
      <c r="W151" s="10">
        <f t="shared" si="23"/>
        <v>13.5</v>
      </c>
      <c r="X151" s="7">
        <f t="shared" si="35"/>
        <v>0</v>
      </c>
      <c r="Y151" s="7">
        <f>MEDIAN(O124:O154)</f>
        <v>17.7</v>
      </c>
      <c r="Z151" s="7" t="s">
        <v>1933</v>
      </c>
      <c r="AA151" s="7">
        <v>20.5</v>
      </c>
      <c r="AB151" s="7">
        <v>23.59</v>
      </c>
      <c r="AC151" s="7">
        <v>0</v>
      </c>
      <c r="AD151" s="7">
        <v>3.7639999999999998</v>
      </c>
      <c r="AE151" s="7">
        <v>60.4</v>
      </c>
      <c r="AF151" s="7">
        <v>135.5</v>
      </c>
      <c r="AG151" s="7">
        <v>59.4</v>
      </c>
      <c r="AH151" s="9">
        <f t="shared" si="24"/>
        <v>40.108695652173921</v>
      </c>
      <c r="AI151" s="10">
        <f t="shared" si="25"/>
        <v>13.5</v>
      </c>
      <c r="AJ151" s="7">
        <f t="shared" si="36"/>
        <v>0</v>
      </c>
      <c r="AK151" s="7">
        <f>MEDIAN(AA124:AA154)</f>
        <v>16</v>
      </c>
      <c r="AL151" s="4" t="s">
        <v>864</v>
      </c>
      <c r="AM151" s="4">
        <v>5.2</v>
      </c>
      <c r="AN151" s="4">
        <v>23.59</v>
      </c>
      <c r="AO151" s="4">
        <v>5.15</v>
      </c>
      <c r="AP151" s="4">
        <v>1.784</v>
      </c>
      <c r="AQ151" s="4">
        <v>48.2</v>
      </c>
      <c r="AR151" s="4">
        <v>136.5</v>
      </c>
      <c r="AS151" s="4">
        <v>58.1</v>
      </c>
      <c r="AT151" s="9">
        <f t="shared" si="26"/>
        <v>10.173913043478262</v>
      </c>
      <c r="AU151" s="10">
        <f t="shared" si="27"/>
        <v>13.5</v>
      </c>
      <c r="AV151" s="7">
        <f t="shared" si="37"/>
        <v>0</v>
      </c>
      <c r="AW151" s="7">
        <f>MEDIAN(AM124:AM154)</f>
        <v>7</v>
      </c>
      <c r="AX151" s="5" t="s">
        <v>1228</v>
      </c>
      <c r="AY151" s="5">
        <v>17.399999999999999</v>
      </c>
      <c r="AZ151" s="5">
        <v>23.59</v>
      </c>
      <c r="BA151" s="5">
        <v>0</v>
      </c>
      <c r="BB151" s="5">
        <v>4.6580000000000004</v>
      </c>
      <c r="BC151" s="5">
        <v>63.6</v>
      </c>
      <c r="BD151" s="5">
        <v>136.1</v>
      </c>
      <c r="BE151" s="5">
        <v>58.1</v>
      </c>
      <c r="BF151" s="9">
        <f t="shared" si="28"/>
        <v>34.04347826086957</v>
      </c>
      <c r="BG151" s="10">
        <f t="shared" si="29"/>
        <v>13.5</v>
      </c>
      <c r="BH151" s="7">
        <f t="shared" si="30"/>
        <v>0</v>
      </c>
      <c r="BI151" s="7">
        <f>MEDIAN(AY124:AY154)</f>
        <v>9</v>
      </c>
      <c r="BJ151" s="6" t="s">
        <v>1591</v>
      </c>
      <c r="BK151" s="6">
        <v>19.600000000000001</v>
      </c>
      <c r="BL151" s="6">
        <v>23.59</v>
      </c>
      <c r="BM151" s="6">
        <v>0</v>
      </c>
      <c r="BN151" s="6">
        <v>4.74</v>
      </c>
      <c r="BO151" s="6">
        <v>61</v>
      </c>
      <c r="BP151" s="6">
        <v>135.80000000000001</v>
      </c>
      <c r="BQ151" s="6">
        <v>58.3</v>
      </c>
      <c r="BR151" s="9">
        <f t="shared" si="31"/>
        <v>38.34782608695653</v>
      </c>
      <c r="BS151" s="10">
        <f t="shared" si="32"/>
        <v>13.5</v>
      </c>
      <c r="BT151" s="7">
        <f t="shared" si="33"/>
        <v>0</v>
      </c>
      <c r="BU151" s="7">
        <f>MEDIAN(BK124:BK154)</f>
        <v>14.6</v>
      </c>
    </row>
    <row r="152" spans="2:73" ht="14.5" x14ac:dyDescent="0.35">
      <c r="B152" t="s">
        <v>130</v>
      </c>
      <c r="C152" s="2">
        <v>22.6</v>
      </c>
      <c r="D152" t="s">
        <v>11</v>
      </c>
      <c r="E152" t="s">
        <v>12</v>
      </c>
      <c r="F152">
        <v>4.3879999999999999</v>
      </c>
      <c r="G152">
        <v>63</v>
      </c>
      <c r="H152">
        <v>133.19999999999999</v>
      </c>
      <c r="I152">
        <v>57.1</v>
      </c>
      <c r="J152" s="9">
        <f t="shared" si="20"/>
        <v>44.217391304347835</v>
      </c>
      <c r="K152" s="10">
        <f t="shared" si="21"/>
        <v>13.5</v>
      </c>
      <c r="L152" s="7">
        <f t="shared" si="34"/>
        <v>0</v>
      </c>
      <c r="M152" s="7">
        <f>STDEVA(C124:C154)</f>
        <v>7.1936516218061355</v>
      </c>
      <c r="N152" t="s">
        <v>484</v>
      </c>
      <c r="O152">
        <v>21.2</v>
      </c>
      <c r="P152" t="s">
        <v>11</v>
      </c>
      <c r="Q152" t="s">
        <v>12</v>
      </c>
      <c r="R152">
        <v>4.5890000000000004</v>
      </c>
      <c r="S152">
        <v>61.2</v>
      </c>
      <c r="T152">
        <v>136.19999999999999</v>
      </c>
      <c r="U152">
        <v>58.8</v>
      </c>
      <c r="V152" s="9">
        <f t="shared" si="22"/>
        <v>41.478260869565219</v>
      </c>
      <c r="W152" s="10">
        <f t="shared" si="23"/>
        <v>13.5</v>
      </c>
      <c r="X152" s="7">
        <f t="shared" si="35"/>
        <v>0</v>
      </c>
      <c r="Y152" s="7">
        <f>STDEVA(O124:O154)</f>
        <v>8.0874374904100748</v>
      </c>
      <c r="Z152" s="7" t="s">
        <v>1934</v>
      </c>
      <c r="AA152" s="7">
        <v>26.4</v>
      </c>
      <c r="AB152" s="7">
        <v>23.59</v>
      </c>
      <c r="AC152" s="7">
        <v>0</v>
      </c>
      <c r="AD152" s="7">
        <v>3.9049999999999998</v>
      </c>
      <c r="AE152" s="7">
        <v>62</v>
      </c>
      <c r="AF152" s="7">
        <v>128.4</v>
      </c>
      <c r="AG152" s="7">
        <v>59.9</v>
      </c>
      <c r="AH152" s="9">
        <f t="shared" si="24"/>
        <v>51.652173913043484</v>
      </c>
      <c r="AI152" s="10">
        <f t="shared" si="25"/>
        <v>13.5</v>
      </c>
      <c r="AJ152" s="7">
        <f t="shared" si="36"/>
        <v>0</v>
      </c>
      <c r="AK152" s="7">
        <f>STDEVA(AA124:AA154)</f>
        <v>7.9872021289975086</v>
      </c>
      <c r="AL152" s="4" t="s">
        <v>865</v>
      </c>
      <c r="AM152" s="4">
        <v>9.9</v>
      </c>
      <c r="AN152" s="4">
        <v>23.59</v>
      </c>
      <c r="AO152" s="4">
        <v>0</v>
      </c>
      <c r="AP152" s="4">
        <v>3.1760000000000002</v>
      </c>
      <c r="AQ152" s="4">
        <v>52.1</v>
      </c>
      <c r="AR152" s="4">
        <v>132.30000000000001</v>
      </c>
      <c r="AS152" s="4">
        <v>58</v>
      </c>
      <c r="AT152" s="9">
        <f t="shared" si="26"/>
        <v>19.369565217391308</v>
      </c>
      <c r="AU152" s="10">
        <f t="shared" si="27"/>
        <v>13.5</v>
      </c>
      <c r="AV152" s="7">
        <f t="shared" si="37"/>
        <v>0</v>
      </c>
      <c r="AW152" s="7">
        <f>STDEVA(AM124:AM154)</f>
        <v>3.7075598444259787</v>
      </c>
      <c r="AX152" s="5" t="s">
        <v>1229</v>
      </c>
      <c r="AY152" s="5">
        <v>5.0999999999999996</v>
      </c>
      <c r="AZ152" s="5">
        <v>23.59</v>
      </c>
      <c r="BA152" s="5">
        <v>0</v>
      </c>
      <c r="BB152" s="5">
        <v>1.1679999999999999</v>
      </c>
      <c r="BC152" s="5">
        <v>48.2</v>
      </c>
      <c r="BD152" s="5">
        <v>132.6</v>
      </c>
      <c r="BE152" s="5">
        <v>55.7</v>
      </c>
      <c r="BF152" s="9">
        <f t="shared" si="28"/>
        <v>9.9782608695652186</v>
      </c>
      <c r="BG152" s="10">
        <f t="shared" si="29"/>
        <v>13.5</v>
      </c>
      <c r="BH152" s="7">
        <f t="shared" si="30"/>
        <v>0</v>
      </c>
      <c r="BI152" s="7">
        <f>STDEVA(AY124:AY154)</f>
        <v>7.0935742541348503</v>
      </c>
      <c r="BJ152" s="6" t="s">
        <v>1592</v>
      </c>
      <c r="BK152" s="6">
        <v>14.5</v>
      </c>
      <c r="BL152" s="6">
        <v>23.59</v>
      </c>
      <c r="BM152" s="6">
        <v>0</v>
      </c>
      <c r="BN152" s="6">
        <v>5.13</v>
      </c>
      <c r="BO152" s="6">
        <v>59.5</v>
      </c>
      <c r="BP152" s="6">
        <v>134</v>
      </c>
      <c r="BQ152" s="6">
        <v>58.2</v>
      </c>
      <c r="BR152" s="9">
        <f t="shared" si="31"/>
        <v>28.369565217391308</v>
      </c>
      <c r="BS152" s="10">
        <f t="shared" si="32"/>
        <v>13.5</v>
      </c>
      <c r="BT152" s="7">
        <f t="shared" si="33"/>
        <v>0</v>
      </c>
      <c r="BU152" s="7">
        <f>STDEVA(BK124:BK154)</f>
        <v>4.3300450716569561</v>
      </c>
    </row>
    <row r="153" spans="2:73" ht="14.5" x14ac:dyDescent="0.35">
      <c r="B153" t="s">
        <v>131</v>
      </c>
      <c r="C153" s="2">
        <v>20.6</v>
      </c>
      <c r="D153" t="s">
        <v>11</v>
      </c>
      <c r="E153" t="s">
        <v>12</v>
      </c>
      <c r="F153">
        <v>4.8600000000000003</v>
      </c>
      <c r="G153">
        <v>63.2</v>
      </c>
      <c r="H153">
        <v>136.30000000000001</v>
      </c>
      <c r="I153">
        <v>57.2</v>
      </c>
      <c r="J153" s="9">
        <f t="shared" si="20"/>
        <v>40.304347826086968</v>
      </c>
      <c r="K153" s="10">
        <f t="shared" si="21"/>
        <v>13.5</v>
      </c>
      <c r="L153" s="7">
        <f t="shared" si="34"/>
        <v>0</v>
      </c>
      <c r="M153" s="7">
        <f>AVERAGE(C124:C154)</f>
        <v>16.393548387096775</v>
      </c>
      <c r="N153" t="s">
        <v>485</v>
      </c>
      <c r="O153">
        <v>21.9</v>
      </c>
      <c r="P153" t="s">
        <v>11</v>
      </c>
      <c r="Q153" t="s">
        <v>12</v>
      </c>
      <c r="R153">
        <v>4.7590000000000003</v>
      </c>
      <c r="S153">
        <v>62.2</v>
      </c>
      <c r="T153">
        <v>141.5</v>
      </c>
      <c r="U153">
        <v>57.4</v>
      </c>
      <c r="V153" s="9">
        <f t="shared" si="22"/>
        <v>42.847826086956523</v>
      </c>
      <c r="W153" s="10">
        <f t="shared" si="23"/>
        <v>13.5</v>
      </c>
      <c r="X153" s="7">
        <f t="shared" si="35"/>
        <v>0</v>
      </c>
      <c r="Y153" s="7">
        <f>AVERAGE(O124:O154)</f>
        <v>14.825806451612902</v>
      </c>
      <c r="Z153" s="7" t="s">
        <v>1935</v>
      </c>
      <c r="AA153" s="7">
        <v>24</v>
      </c>
      <c r="AB153" s="7">
        <v>23.59</v>
      </c>
      <c r="AC153" s="7">
        <v>0</v>
      </c>
      <c r="AD153" s="7">
        <v>4.4139999999999997</v>
      </c>
      <c r="AE153" s="7">
        <v>61.8</v>
      </c>
      <c r="AF153" s="7">
        <v>134.4</v>
      </c>
      <c r="AG153" s="7">
        <v>58.4</v>
      </c>
      <c r="AH153" s="9">
        <f t="shared" si="24"/>
        <v>46.956521739130437</v>
      </c>
      <c r="AI153" s="10">
        <f t="shared" si="25"/>
        <v>13.5</v>
      </c>
      <c r="AJ153" s="7">
        <f t="shared" si="36"/>
        <v>0</v>
      </c>
      <c r="AK153" s="7">
        <f>AVERAGE(AA124:AA154)</f>
        <v>14.783870967741937</v>
      </c>
      <c r="AL153" s="4" t="s">
        <v>866</v>
      </c>
      <c r="AM153" s="4">
        <v>10.3</v>
      </c>
      <c r="AN153" s="4">
        <v>23.59</v>
      </c>
      <c r="AO153" s="4">
        <v>0.55000000000000004</v>
      </c>
      <c r="AP153" s="4">
        <v>3.3</v>
      </c>
      <c r="AQ153" s="4">
        <v>54.3</v>
      </c>
      <c r="AR153" s="4">
        <v>136</v>
      </c>
      <c r="AS153" s="4">
        <v>58</v>
      </c>
      <c r="AT153" s="9">
        <f t="shared" si="26"/>
        <v>20.152173913043484</v>
      </c>
      <c r="AU153" s="10">
        <f t="shared" si="27"/>
        <v>13.5</v>
      </c>
      <c r="AV153" s="7">
        <f t="shared" si="37"/>
        <v>0</v>
      </c>
      <c r="AW153" s="7">
        <f>AVERAGE(AM124:AM154)</f>
        <v>7.6</v>
      </c>
      <c r="AX153" s="5" t="s">
        <v>1230</v>
      </c>
      <c r="AY153" s="5">
        <v>5.3</v>
      </c>
      <c r="AZ153" s="5">
        <v>23.59</v>
      </c>
      <c r="BA153" s="5">
        <v>0</v>
      </c>
      <c r="BB153" s="5">
        <v>2.3180000000000001</v>
      </c>
      <c r="BC153" s="5">
        <v>48.2</v>
      </c>
      <c r="BD153" s="5">
        <v>131.69999999999999</v>
      </c>
      <c r="BE153" s="5">
        <v>56.1</v>
      </c>
      <c r="BF153" s="9">
        <f t="shared" si="28"/>
        <v>10.369565217391305</v>
      </c>
      <c r="BG153" s="10">
        <f t="shared" si="29"/>
        <v>13.5</v>
      </c>
      <c r="BH153" s="7">
        <f t="shared" si="30"/>
        <v>0</v>
      </c>
      <c r="BI153" s="7">
        <f>AVERAGE(AY124:AY154)</f>
        <v>10.670967741935483</v>
      </c>
      <c r="BJ153" s="6" t="s">
        <v>1593</v>
      </c>
      <c r="BK153" s="6">
        <v>15.5</v>
      </c>
      <c r="BL153" s="6">
        <v>23.59</v>
      </c>
      <c r="BM153" s="6">
        <v>0</v>
      </c>
      <c r="BN153" s="6">
        <v>5.0339999999999998</v>
      </c>
      <c r="BO153" s="6">
        <v>62.4</v>
      </c>
      <c r="BP153" s="6">
        <v>135.19999999999999</v>
      </c>
      <c r="BQ153" s="6">
        <v>58</v>
      </c>
      <c r="BR153" s="9">
        <f t="shared" si="31"/>
        <v>30.326086956521742</v>
      </c>
      <c r="BS153" s="10">
        <f t="shared" si="32"/>
        <v>13.5</v>
      </c>
      <c r="BT153" s="7">
        <f t="shared" si="33"/>
        <v>0</v>
      </c>
      <c r="BU153" s="7">
        <f>AVERAGE(BK124:BK154)</f>
        <v>14.693548387096772</v>
      </c>
    </row>
    <row r="154" spans="2:73" ht="14.5" x14ac:dyDescent="0.35">
      <c r="B154" t="s">
        <v>132</v>
      </c>
      <c r="C154" s="2">
        <v>11.2</v>
      </c>
      <c r="D154" t="s">
        <v>11</v>
      </c>
      <c r="E154" t="s">
        <v>12</v>
      </c>
      <c r="F154">
        <v>5.0190000000000001</v>
      </c>
      <c r="G154">
        <v>62.4</v>
      </c>
      <c r="H154">
        <v>136.19999999999999</v>
      </c>
      <c r="I154">
        <v>57.2</v>
      </c>
      <c r="J154" s="9">
        <f t="shared" si="20"/>
        <v>21.913043478260871</v>
      </c>
      <c r="K154" s="10">
        <f t="shared" si="21"/>
        <v>13.5</v>
      </c>
      <c r="L154" s="7">
        <f t="shared" si="34"/>
        <v>0</v>
      </c>
      <c r="M154" s="7">
        <f>SUM(C124:C154)</f>
        <v>508.2</v>
      </c>
      <c r="N154" t="s">
        <v>486</v>
      </c>
      <c r="O154">
        <v>2.6</v>
      </c>
      <c r="P154" t="s">
        <v>11</v>
      </c>
      <c r="Q154" t="s">
        <v>12</v>
      </c>
      <c r="R154">
        <v>1.423</v>
      </c>
      <c r="S154">
        <v>48.2</v>
      </c>
      <c r="T154">
        <v>133.1</v>
      </c>
      <c r="U154">
        <v>56.3</v>
      </c>
      <c r="V154" s="9">
        <f t="shared" si="22"/>
        <v>5.0869565217391308</v>
      </c>
      <c r="W154" s="10">
        <f t="shared" si="23"/>
        <v>13.5</v>
      </c>
      <c r="X154" s="7">
        <f t="shared" si="35"/>
        <v>0</v>
      </c>
      <c r="Y154" s="7">
        <f>SUM(O124:O154)</f>
        <v>459.59999999999997</v>
      </c>
      <c r="Z154" s="7" t="s">
        <v>1936</v>
      </c>
      <c r="AA154" s="7">
        <v>1.3</v>
      </c>
      <c r="AB154" s="7">
        <v>23.59</v>
      </c>
      <c r="AC154" s="7">
        <v>0</v>
      </c>
      <c r="AD154" s="7">
        <v>0.51700000000000002</v>
      </c>
      <c r="AE154" s="7">
        <v>48.2</v>
      </c>
      <c r="AF154" s="7">
        <v>127.8</v>
      </c>
      <c r="AG154" s="7">
        <v>56.6</v>
      </c>
      <c r="AH154" s="9">
        <f t="shared" si="24"/>
        <v>2.5434782608695654</v>
      </c>
      <c r="AI154" s="10">
        <f t="shared" si="25"/>
        <v>12.043478260869566</v>
      </c>
      <c r="AJ154" s="7">
        <f t="shared" si="36"/>
        <v>0</v>
      </c>
      <c r="AK154" s="7">
        <f>SUM(AA124:AA154)</f>
        <v>458.3</v>
      </c>
      <c r="AL154" s="4" t="s">
        <v>867</v>
      </c>
      <c r="AM154" s="4">
        <v>8.1999999999999993</v>
      </c>
      <c r="AN154" s="4">
        <v>23.59</v>
      </c>
      <c r="AO154" s="4">
        <v>0</v>
      </c>
      <c r="AP154" s="4">
        <v>4.1349999999999998</v>
      </c>
      <c r="AQ154" s="4">
        <v>59</v>
      </c>
      <c r="AR154" s="4">
        <v>137.5</v>
      </c>
      <c r="AS154" s="4">
        <v>58.1</v>
      </c>
      <c r="AT154" s="9">
        <f t="shared" si="26"/>
        <v>16.043478260869566</v>
      </c>
      <c r="AU154" s="10">
        <f t="shared" si="27"/>
        <v>13.5</v>
      </c>
      <c r="AV154" s="7">
        <f t="shared" si="37"/>
        <v>0</v>
      </c>
      <c r="AW154" s="7">
        <f>SUM(AM124:AM154)</f>
        <v>235.6</v>
      </c>
      <c r="AX154" s="5" t="s">
        <v>1231</v>
      </c>
      <c r="AY154" s="5">
        <v>2.5</v>
      </c>
      <c r="AZ154" s="5">
        <v>23.59</v>
      </c>
      <c r="BA154" s="5">
        <v>0</v>
      </c>
      <c r="BB154" s="5">
        <v>0.59399999999999997</v>
      </c>
      <c r="BC154" s="5">
        <v>48.2</v>
      </c>
      <c r="BD154" s="5">
        <v>129.5</v>
      </c>
      <c r="BE154" s="5">
        <v>56.5</v>
      </c>
      <c r="BF154" s="9">
        <f t="shared" si="28"/>
        <v>4.8913043478260878</v>
      </c>
      <c r="BG154" s="10">
        <f t="shared" si="29"/>
        <v>13.5</v>
      </c>
      <c r="BH154" s="7">
        <f t="shared" si="30"/>
        <v>0</v>
      </c>
      <c r="BI154" s="7">
        <f>SUM(AY124:AY154)</f>
        <v>330.79999999999995</v>
      </c>
      <c r="BJ154" s="6" t="s">
        <v>1594</v>
      </c>
      <c r="BK154" s="6">
        <v>15.4</v>
      </c>
      <c r="BL154" s="6">
        <v>23.59</v>
      </c>
      <c r="BM154" s="6">
        <v>0</v>
      </c>
      <c r="BN154" s="6">
        <v>5.0659999999999998</v>
      </c>
      <c r="BO154" s="6">
        <v>62.4</v>
      </c>
      <c r="BP154" s="6">
        <v>135.5</v>
      </c>
      <c r="BQ154" s="6">
        <v>58.2</v>
      </c>
      <c r="BR154" s="9">
        <f t="shared" si="31"/>
        <v>30.130434782608699</v>
      </c>
      <c r="BS154" s="10">
        <f t="shared" si="32"/>
        <v>13.5</v>
      </c>
      <c r="BT154" s="7">
        <f t="shared" si="33"/>
        <v>0</v>
      </c>
      <c r="BU154" s="7">
        <f>SUM(BK124:BK154)</f>
        <v>455.49999999999994</v>
      </c>
    </row>
    <row r="155" spans="2:73" ht="14.5" x14ac:dyDescent="0.35">
      <c r="B155" t="s">
        <v>133</v>
      </c>
      <c r="C155" s="2">
        <v>4.5999999999999996</v>
      </c>
      <c r="D155" t="s">
        <v>11</v>
      </c>
      <c r="E155" t="s">
        <v>12</v>
      </c>
      <c r="F155">
        <v>2.585</v>
      </c>
      <c r="G155">
        <v>48.2</v>
      </c>
      <c r="H155">
        <v>134.19999999999999</v>
      </c>
      <c r="I155">
        <v>56.8</v>
      </c>
      <c r="J155" s="9">
        <f t="shared" si="20"/>
        <v>9</v>
      </c>
      <c r="K155" s="10">
        <f t="shared" si="21"/>
        <v>13.5</v>
      </c>
      <c r="L155" s="7">
        <f t="shared" si="34"/>
        <v>0</v>
      </c>
      <c r="N155" t="s">
        <v>487</v>
      </c>
      <c r="O155">
        <v>9.1999999999999993</v>
      </c>
      <c r="P155" t="s">
        <v>11</v>
      </c>
      <c r="Q155" t="s">
        <v>12</v>
      </c>
      <c r="R155">
        <v>4.67</v>
      </c>
      <c r="S155">
        <v>56.6</v>
      </c>
      <c r="T155">
        <v>136.9</v>
      </c>
      <c r="U155">
        <v>57.3</v>
      </c>
      <c r="V155" s="9">
        <f t="shared" si="22"/>
        <v>18</v>
      </c>
      <c r="W155" s="10">
        <f t="shared" si="23"/>
        <v>13.5</v>
      </c>
      <c r="X155" s="7">
        <f t="shared" si="35"/>
        <v>0</v>
      </c>
      <c r="Z155" s="7" t="s">
        <v>1937</v>
      </c>
      <c r="AA155" s="7">
        <v>20.399999999999999</v>
      </c>
      <c r="AB155" s="7">
        <v>23.59</v>
      </c>
      <c r="AC155" s="7">
        <v>0</v>
      </c>
      <c r="AD155" s="7">
        <v>3.774</v>
      </c>
      <c r="AE155" s="7">
        <v>61</v>
      </c>
      <c r="AF155" s="7">
        <v>149.6</v>
      </c>
      <c r="AG155" s="7">
        <v>59.1</v>
      </c>
      <c r="AH155" s="9">
        <f t="shared" si="24"/>
        <v>39.913043478260875</v>
      </c>
      <c r="AI155" s="10">
        <f t="shared" si="25"/>
        <v>13.5</v>
      </c>
      <c r="AJ155" s="7">
        <f t="shared" si="36"/>
        <v>0</v>
      </c>
      <c r="AL155" s="4" t="s">
        <v>868</v>
      </c>
      <c r="AM155" s="4">
        <v>9</v>
      </c>
      <c r="AN155" s="4">
        <v>23.59</v>
      </c>
      <c r="AO155" s="4">
        <v>0.24</v>
      </c>
      <c r="AP155" s="4">
        <v>3.3580000000000001</v>
      </c>
      <c r="AQ155" s="4">
        <v>58</v>
      </c>
      <c r="AR155" s="4">
        <v>141.19999999999999</v>
      </c>
      <c r="AS155" s="4">
        <v>58.1</v>
      </c>
      <c r="AT155" s="9">
        <f t="shared" si="26"/>
        <v>17.608695652173914</v>
      </c>
      <c r="AU155" s="10">
        <f t="shared" si="27"/>
        <v>13.5</v>
      </c>
      <c r="AV155" s="7">
        <f t="shared" si="37"/>
        <v>0</v>
      </c>
      <c r="AX155" s="5" t="s">
        <v>1232</v>
      </c>
      <c r="AY155" s="5">
        <v>15.1</v>
      </c>
      <c r="AZ155" s="5">
        <v>23.59</v>
      </c>
      <c r="BA155" s="5">
        <v>3.06</v>
      </c>
      <c r="BB155" s="5">
        <v>3.528</v>
      </c>
      <c r="BC155" s="5">
        <v>60</v>
      </c>
      <c r="BD155" s="5">
        <v>149.9</v>
      </c>
      <c r="BE155" s="5">
        <v>58.6</v>
      </c>
      <c r="BF155" s="9">
        <f t="shared" si="28"/>
        <v>29.54347826086957</v>
      </c>
      <c r="BG155" s="10">
        <f t="shared" si="29"/>
        <v>13.5</v>
      </c>
      <c r="BH155" s="7">
        <f t="shared" si="30"/>
        <v>0</v>
      </c>
      <c r="BJ155" s="6" t="s">
        <v>1595</v>
      </c>
      <c r="BK155" s="6">
        <v>5.3</v>
      </c>
      <c r="BL155" s="6">
        <v>23.59</v>
      </c>
      <c r="BM155" s="6">
        <v>0</v>
      </c>
      <c r="BN155" s="6">
        <v>1.306</v>
      </c>
      <c r="BO155" s="6">
        <v>48.2</v>
      </c>
      <c r="BP155" s="6">
        <v>130.9</v>
      </c>
      <c r="BQ155" s="6">
        <v>57.1</v>
      </c>
      <c r="BR155" s="9">
        <f t="shared" si="31"/>
        <v>10.369565217391305</v>
      </c>
      <c r="BS155" s="10">
        <f t="shared" si="32"/>
        <v>13.5</v>
      </c>
      <c r="BT155" s="7">
        <f t="shared" si="33"/>
        <v>0</v>
      </c>
    </row>
    <row r="156" spans="2:73" ht="14.5" x14ac:dyDescent="0.35">
      <c r="B156" t="s">
        <v>134</v>
      </c>
      <c r="C156" s="2">
        <v>5.8</v>
      </c>
      <c r="D156" t="s">
        <v>11</v>
      </c>
      <c r="E156" t="s">
        <v>12</v>
      </c>
      <c r="F156">
        <v>1.63</v>
      </c>
      <c r="G156">
        <v>48.2</v>
      </c>
      <c r="H156">
        <v>132.69999999999999</v>
      </c>
      <c r="I156">
        <v>56.6</v>
      </c>
      <c r="J156" s="9">
        <f t="shared" si="20"/>
        <v>11.347826086956523</v>
      </c>
      <c r="K156" s="10">
        <f t="shared" si="21"/>
        <v>13.5</v>
      </c>
      <c r="L156" s="7">
        <f t="shared" si="34"/>
        <v>0</v>
      </c>
      <c r="N156" t="s">
        <v>488</v>
      </c>
      <c r="O156">
        <v>13.1</v>
      </c>
      <c r="P156" t="s">
        <v>11</v>
      </c>
      <c r="Q156" t="s">
        <v>12</v>
      </c>
      <c r="R156">
        <v>4.55</v>
      </c>
      <c r="S156">
        <v>59.8</v>
      </c>
      <c r="T156">
        <v>133.9</v>
      </c>
      <c r="U156">
        <v>57.3</v>
      </c>
      <c r="V156" s="9">
        <f t="shared" si="22"/>
        <v>25.630434782608699</v>
      </c>
      <c r="W156" s="10">
        <f t="shared" si="23"/>
        <v>13.5</v>
      </c>
      <c r="X156" s="7">
        <f t="shared" si="35"/>
        <v>0</v>
      </c>
      <c r="Z156" s="7" t="s">
        <v>1938</v>
      </c>
      <c r="AA156" s="7">
        <v>23.1</v>
      </c>
      <c r="AB156" s="7">
        <v>23.59</v>
      </c>
      <c r="AC156" s="7">
        <v>0</v>
      </c>
      <c r="AD156" s="7">
        <v>3.3980000000000001</v>
      </c>
      <c r="AE156" s="7">
        <v>59.3</v>
      </c>
      <c r="AF156" s="7">
        <v>126.4</v>
      </c>
      <c r="AG156" s="7">
        <v>58</v>
      </c>
      <c r="AH156" s="9">
        <f t="shared" si="24"/>
        <v>45.195652173913054</v>
      </c>
      <c r="AI156" s="10">
        <f t="shared" si="25"/>
        <v>13.5</v>
      </c>
      <c r="AJ156" s="7">
        <f t="shared" si="36"/>
        <v>0</v>
      </c>
      <c r="AL156" s="4" t="s">
        <v>869</v>
      </c>
      <c r="AM156" s="4">
        <v>8.6999999999999993</v>
      </c>
      <c r="AN156" s="4">
        <v>23.59</v>
      </c>
      <c r="AO156" s="4">
        <v>3.17</v>
      </c>
      <c r="AP156" s="4">
        <v>3.7229999999999999</v>
      </c>
      <c r="AQ156" s="4">
        <v>50.6</v>
      </c>
      <c r="AR156" s="4">
        <v>137</v>
      </c>
      <c r="AS156" s="4">
        <v>58.4</v>
      </c>
      <c r="AT156" s="9">
        <f t="shared" si="26"/>
        <v>17.021739130434785</v>
      </c>
      <c r="AU156" s="10">
        <f t="shared" si="27"/>
        <v>13.5</v>
      </c>
      <c r="AV156" s="7">
        <f t="shared" si="37"/>
        <v>0</v>
      </c>
      <c r="AX156" s="5" t="s">
        <v>1233</v>
      </c>
      <c r="AY156" s="5">
        <v>13.9</v>
      </c>
      <c r="AZ156" s="5">
        <v>23.59</v>
      </c>
      <c r="BA156" s="5">
        <v>4.17</v>
      </c>
      <c r="BB156" s="5">
        <v>3.5510000000000002</v>
      </c>
      <c r="BC156" s="5">
        <v>58.7</v>
      </c>
      <c r="BD156" s="5">
        <v>149.5</v>
      </c>
      <c r="BE156" s="5">
        <v>58.7</v>
      </c>
      <c r="BF156" s="9">
        <f t="shared" si="28"/>
        <v>27.195652173913047</v>
      </c>
      <c r="BG156" s="10">
        <f t="shared" si="29"/>
        <v>13.5</v>
      </c>
      <c r="BH156" s="7">
        <f t="shared" si="30"/>
        <v>0</v>
      </c>
      <c r="BJ156" s="6" t="s">
        <v>1596</v>
      </c>
      <c r="BK156" s="6">
        <v>7.8</v>
      </c>
      <c r="BL156" s="6">
        <v>23.59</v>
      </c>
      <c r="BM156" s="6">
        <v>1.21</v>
      </c>
      <c r="BN156" s="6">
        <v>2.7120000000000002</v>
      </c>
      <c r="BO156" s="6">
        <v>51.9</v>
      </c>
      <c r="BP156" s="6">
        <v>131.5</v>
      </c>
      <c r="BQ156" s="6">
        <v>58.7</v>
      </c>
      <c r="BR156" s="9">
        <f t="shared" si="31"/>
        <v>15.260869565217392</v>
      </c>
      <c r="BS156" s="10">
        <f t="shared" si="32"/>
        <v>13.5</v>
      </c>
      <c r="BT156" s="7">
        <f t="shared" si="33"/>
        <v>0</v>
      </c>
    </row>
    <row r="157" spans="2:73" ht="14.5" x14ac:dyDescent="0.35">
      <c r="B157" t="s">
        <v>135</v>
      </c>
      <c r="C157" s="2">
        <v>8.6999999999999993</v>
      </c>
      <c r="D157" t="s">
        <v>11</v>
      </c>
      <c r="E157" t="s">
        <v>12</v>
      </c>
      <c r="F157">
        <v>4.9790000000000001</v>
      </c>
      <c r="G157">
        <v>61.8</v>
      </c>
      <c r="H157">
        <v>137</v>
      </c>
      <c r="I157">
        <v>57.1</v>
      </c>
      <c r="J157" s="9">
        <f t="shared" si="20"/>
        <v>17.021739130434785</v>
      </c>
      <c r="K157" s="10">
        <f t="shared" si="21"/>
        <v>13.5</v>
      </c>
      <c r="L157" s="7">
        <f t="shared" si="34"/>
        <v>0</v>
      </c>
      <c r="N157" t="s">
        <v>489</v>
      </c>
      <c r="O157">
        <v>12.1</v>
      </c>
      <c r="P157" t="s">
        <v>11</v>
      </c>
      <c r="Q157" t="s">
        <v>12</v>
      </c>
      <c r="R157">
        <v>4.694</v>
      </c>
      <c r="S157">
        <v>59</v>
      </c>
      <c r="T157">
        <v>132.4</v>
      </c>
      <c r="U157">
        <v>57.3</v>
      </c>
      <c r="V157" s="9">
        <f t="shared" si="22"/>
        <v>23.673913043478262</v>
      </c>
      <c r="W157" s="10">
        <f t="shared" si="23"/>
        <v>13.5</v>
      </c>
      <c r="X157" s="7">
        <f t="shared" si="35"/>
        <v>0</v>
      </c>
      <c r="Z157" s="7" t="s">
        <v>1939</v>
      </c>
      <c r="AA157" s="7">
        <v>21.6</v>
      </c>
      <c r="AB157" s="7">
        <v>23.59</v>
      </c>
      <c r="AC157" s="7">
        <v>0</v>
      </c>
      <c r="AD157" s="7">
        <v>4.0199999999999996</v>
      </c>
      <c r="AE157" s="7">
        <v>60.2</v>
      </c>
      <c r="AF157" s="7">
        <v>131.5</v>
      </c>
      <c r="AG157" s="7">
        <v>58</v>
      </c>
      <c r="AH157" s="9">
        <f t="shared" si="24"/>
        <v>42.260869565217398</v>
      </c>
      <c r="AI157" s="10">
        <f t="shared" si="25"/>
        <v>13.5</v>
      </c>
      <c r="AJ157" s="7">
        <f t="shared" si="36"/>
        <v>0</v>
      </c>
      <c r="AL157" s="4" t="s">
        <v>870</v>
      </c>
      <c r="AM157" s="4">
        <v>0</v>
      </c>
      <c r="AN157" s="4">
        <v>23.59</v>
      </c>
      <c r="AO157" s="4">
        <v>0</v>
      </c>
      <c r="AP157" s="4">
        <v>0</v>
      </c>
      <c r="AQ157" s="4">
        <v>29</v>
      </c>
      <c r="AR157" s="4">
        <v>46.3</v>
      </c>
      <c r="AS157" s="4">
        <v>56.2</v>
      </c>
      <c r="AT157" s="9">
        <f t="shared" si="26"/>
        <v>0</v>
      </c>
      <c r="AU157" s="10">
        <f t="shared" si="27"/>
        <v>9.5</v>
      </c>
      <c r="AV157" s="7">
        <f t="shared" si="37"/>
        <v>0</v>
      </c>
      <c r="AX157" s="5" t="s">
        <v>1234</v>
      </c>
      <c r="AY157" s="5">
        <v>13.5</v>
      </c>
      <c r="AZ157" s="5">
        <v>23.59</v>
      </c>
      <c r="BA157" s="5">
        <v>4.33</v>
      </c>
      <c r="BB157" s="5">
        <v>3.468</v>
      </c>
      <c r="BC157" s="5">
        <v>57.8</v>
      </c>
      <c r="BD157" s="5">
        <v>149.69999999999999</v>
      </c>
      <c r="BE157" s="5">
        <v>59.2</v>
      </c>
      <c r="BF157" s="9">
        <f t="shared" si="28"/>
        <v>26.413043478260875</v>
      </c>
      <c r="BG157" s="10">
        <f t="shared" si="29"/>
        <v>13.5</v>
      </c>
      <c r="BH157" s="7">
        <f t="shared" si="30"/>
        <v>0</v>
      </c>
      <c r="BJ157" s="6" t="s">
        <v>1597</v>
      </c>
      <c r="BK157" s="6">
        <v>11.3</v>
      </c>
      <c r="BL157" s="6">
        <v>23.59</v>
      </c>
      <c r="BM157" s="6">
        <v>6.01</v>
      </c>
      <c r="BN157" s="6">
        <v>3.859</v>
      </c>
      <c r="BO157" s="6">
        <v>55.4</v>
      </c>
      <c r="BP157" s="6">
        <v>133.4</v>
      </c>
      <c r="BQ157" s="6">
        <v>58.9</v>
      </c>
      <c r="BR157" s="9">
        <f t="shared" si="31"/>
        <v>22.108695652173918</v>
      </c>
      <c r="BS157" s="10">
        <f t="shared" si="32"/>
        <v>13.5</v>
      </c>
      <c r="BT157" s="7">
        <f t="shared" si="33"/>
        <v>0</v>
      </c>
    </row>
    <row r="158" spans="2:73" ht="14.5" x14ac:dyDescent="0.35">
      <c r="B158" t="s">
        <v>136</v>
      </c>
      <c r="C158" s="2">
        <v>17.899999999999999</v>
      </c>
      <c r="D158" t="s">
        <v>11</v>
      </c>
      <c r="E158" t="s">
        <v>12</v>
      </c>
      <c r="F158">
        <v>5.0970000000000004</v>
      </c>
      <c r="G158">
        <v>64.8</v>
      </c>
      <c r="H158">
        <v>136.30000000000001</v>
      </c>
      <c r="I158">
        <v>57.5</v>
      </c>
      <c r="J158" s="9">
        <f t="shared" si="20"/>
        <v>35.021739130434781</v>
      </c>
      <c r="K158" s="10">
        <f t="shared" si="21"/>
        <v>13.5</v>
      </c>
      <c r="L158" s="7">
        <f t="shared" si="34"/>
        <v>0</v>
      </c>
      <c r="N158" t="s">
        <v>490</v>
      </c>
      <c r="O158">
        <v>23.4</v>
      </c>
      <c r="P158" t="s">
        <v>11</v>
      </c>
      <c r="Q158" t="s">
        <v>12</v>
      </c>
      <c r="R158">
        <v>3.9750000000000001</v>
      </c>
      <c r="S158">
        <v>62.8</v>
      </c>
      <c r="T158">
        <v>131.30000000000001</v>
      </c>
      <c r="U158">
        <v>57.2</v>
      </c>
      <c r="V158" s="9">
        <f t="shared" si="22"/>
        <v>45.782608695652179</v>
      </c>
      <c r="W158" s="10">
        <f t="shared" si="23"/>
        <v>13.5</v>
      </c>
      <c r="X158" s="7">
        <f t="shared" si="35"/>
        <v>0</v>
      </c>
      <c r="Z158" s="7" t="s">
        <v>1940</v>
      </c>
      <c r="AA158" s="7">
        <v>22.6</v>
      </c>
      <c r="AB158" s="7">
        <v>23.59</v>
      </c>
      <c r="AC158" s="7">
        <v>0</v>
      </c>
      <c r="AD158" s="7">
        <v>3.6030000000000002</v>
      </c>
      <c r="AE158" s="7">
        <v>61.2</v>
      </c>
      <c r="AF158" s="7">
        <v>128.30000000000001</v>
      </c>
      <c r="AG158" s="7">
        <v>58</v>
      </c>
      <c r="AH158" s="9">
        <f t="shared" si="24"/>
        <v>44.217391304347835</v>
      </c>
      <c r="AI158" s="10">
        <f t="shared" si="25"/>
        <v>13.5</v>
      </c>
      <c r="AJ158" s="7">
        <f t="shared" si="36"/>
        <v>0</v>
      </c>
      <c r="AL158" s="4" t="s">
        <v>871</v>
      </c>
      <c r="AM158" s="4">
        <v>5.9</v>
      </c>
      <c r="AN158" s="4">
        <v>23.59</v>
      </c>
      <c r="AO158" s="4">
        <v>5.44</v>
      </c>
      <c r="AP158" s="4">
        <v>2.3620000000000001</v>
      </c>
      <c r="AQ158" s="4">
        <v>48.6</v>
      </c>
      <c r="AR158" s="4">
        <v>135.19999999999999</v>
      </c>
      <c r="AS158" s="4">
        <v>58.1</v>
      </c>
      <c r="AT158" s="9">
        <f t="shared" si="26"/>
        <v>11.543478260869568</v>
      </c>
      <c r="AU158" s="10">
        <f t="shared" si="27"/>
        <v>13.5</v>
      </c>
      <c r="AV158" s="7">
        <f t="shared" si="37"/>
        <v>0</v>
      </c>
      <c r="AX158" s="5" t="s">
        <v>1235</v>
      </c>
      <c r="AY158" s="5">
        <v>15.6</v>
      </c>
      <c r="AZ158" s="5">
        <v>23.59</v>
      </c>
      <c r="BA158" s="5">
        <v>0</v>
      </c>
      <c r="BB158" s="5">
        <v>5.0919999999999996</v>
      </c>
      <c r="BC158" s="5">
        <v>65.2</v>
      </c>
      <c r="BD158" s="5">
        <v>133.19999999999999</v>
      </c>
      <c r="BE158" s="5">
        <v>58.5</v>
      </c>
      <c r="BF158" s="9">
        <f t="shared" si="28"/>
        <v>30.521739130434785</v>
      </c>
      <c r="BG158" s="10">
        <f t="shared" si="29"/>
        <v>13.5</v>
      </c>
      <c r="BH158" s="7">
        <f t="shared" si="30"/>
        <v>0</v>
      </c>
      <c r="BJ158" s="6" t="s">
        <v>1598</v>
      </c>
      <c r="BK158" s="6">
        <v>14.9</v>
      </c>
      <c r="BL158" s="6">
        <v>23.59</v>
      </c>
      <c r="BM158" s="6">
        <v>2.15</v>
      </c>
      <c r="BN158" s="6">
        <v>4.6619999999999999</v>
      </c>
      <c r="BO158" s="6">
        <v>60.6</v>
      </c>
      <c r="BP158" s="6">
        <v>132.6</v>
      </c>
      <c r="BQ158" s="6">
        <v>58.7</v>
      </c>
      <c r="BR158" s="9">
        <f t="shared" si="31"/>
        <v>29.152173913043484</v>
      </c>
      <c r="BS158" s="10">
        <f t="shared" si="32"/>
        <v>13.5</v>
      </c>
      <c r="BT158" s="7">
        <f t="shared" si="33"/>
        <v>0</v>
      </c>
    </row>
    <row r="159" spans="2:73" ht="14.5" x14ac:dyDescent="0.35">
      <c r="B159" t="s">
        <v>137</v>
      </c>
      <c r="C159" s="2">
        <v>16.8</v>
      </c>
      <c r="D159" t="s">
        <v>11</v>
      </c>
      <c r="E159" t="s">
        <v>12</v>
      </c>
      <c r="F159">
        <v>5.0339999999999998</v>
      </c>
      <c r="G159">
        <v>63.6</v>
      </c>
      <c r="H159">
        <v>139</v>
      </c>
      <c r="I159">
        <v>57.2</v>
      </c>
      <c r="J159" s="9">
        <f t="shared" si="20"/>
        <v>32.869565217391312</v>
      </c>
      <c r="K159" s="10">
        <f t="shared" si="21"/>
        <v>13.5</v>
      </c>
      <c r="L159" s="7">
        <f t="shared" si="34"/>
        <v>0</v>
      </c>
      <c r="N159" t="s">
        <v>491</v>
      </c>
      <c r="O159">
        <v>14.6</v>
      </c>
      <c r="P159" t="s">
        <v>11</v>
      </c>
      <c r="Q159" t="s">
        <v>12</v>
      </c>
      <c r="R159">
        <v>4.9930000000000003</v>
      </c>
      <c r="S159">
        <v>63.6</v>
      </c>
      <c r="T159">
        <v>139.19999999999999</v>
      </c>
      <c r="U159">
        <v>57.3</v>
      </c>
      <c r="V159" s="9">
        <f t="shared" si="22"/>
        <v>28.565217391304351</v>
      </c>
      <c r="W159" s="10">
        <f t="shared" si="23"/>
        <v>13.5</v>
      </c>
      <c r="X159" s="7">
        <f t="shared" si="35"/>
        <v>0</v>
      </c>
      <c r="Z159" s="7" t="s">
        <v>1941</v>
      </c>
      <c r="AA159" s="7">
        <v>21.7</v>
      </c>
      <c r="AB159" s="7">
        <v>23.59</v>
      </c>
      <c r="AC159" s="7">
        <v>0</v>
      </c>
      <c r="AD159" s="7">
        <v>3.827</v>
      </c>
      <c r="AE159" s="7">
        <v>61.2</v>
      </c>
      <c r="AF159" s="7">
        <v>130.30000000000001</v>
      </c>
      <c r="AG159" s="7">
        <v>58</v>
      </c>
      <c r="AH159" s="9">
        <f t="shared" si="24"/>
        <v>42.456521739130437</v>
      </c>
      <c r="AI159" s="10">
        <f t="shared" si="25"/>
        <v>13.5</v>
      </c>
      <c r="AJ159" s="7">
        <f t="shared" si="36"/>
        <v>0</v>
      </c>
      <c r="AL159" s="4" t="s">
        <v>872</v>
      </c>
      <c r="AM159" s="4">
        <v>5.6</v>
      </c>
      <c r="AN159" s="4">
        <v>23.59</v>
      </c>
      <c r="AO159" s="4">
        <v>1.22</v>
      </c>
      <c r="AP159" s="4">
        <v>3.63</v>
      </c>
      <c r="AQ159" s="4">
        <v>48.6</v>
      </c>
      <c r="AR159" s="4">
        <v>139.69999999999999</v>
      </c>
      <c r="AS159" s="4">
        <v>58.1</v>
      </c>
      <c r="AT159" s="9">
        <f t="shared" si="26"/>
        <v>10.956521739130435</v>
      </c>
      <c r="AU159" s="10">
        <f t="shared" si="27"/>
        <v>13.5</v>
      </c>
      <c r="AV159" s="7">
        <f t="shared" si="37"/>
        <v>0</v>
      </c>
      <c r="AX159" s="5" t="s">
        <v>1236</v>
      </c>
      <c r="AY159" s="5">
        <v>21.6</v>
      </c>
      <c r="AZ159" s="5">
        <v>23.59</v>
      </c>
      <c r="BA159" s="5">
        <v>0</v>
      </c>
      <c r="BB159" s="5">
        <v>3.7810000000000001</v>
      </c>
      <c r="BC159" s="5">
        <v>60.4</v>
      </c>
      <c r="BD159" s="5">
        <v>131.30000000000001</v>
      </c>
      <c r="BE159" s="5">
        <v>58.4</v>
      </c>
      <c r="BF159" s="9">
        <f t="shared" si="28"/>
        <v>42.260869565217398</v>
      </c>
      <c r="BG159" s="10">
        <f t="shared" si="29"/>
        <v>13.5</v>
      </c>
      <c r="BH159" s="7">
        <f t="shared" si="30"/>
        <v>0</v>
      </c>
      <c r="BJ159" s="6" t="s">
        <v>1599</v>
      </c>
      <c r="BK159" s="6">
        <v>8.9</v>
      </c>
      <c r="BL159" s="6">
        <v>23.59</v>
      </c>
      <c r="BM159" s="6">
        <v>0</v>
      </c>
      <c r="BN159" s="6">
        <v>3.8359999999999999</v>
      </c>
      <c r="BO159" s="6">
        <v>54.8</v>
      </c>
      <c r="BP159" s="6">
        <v>131.6</v>
      </c>
      <c r="BQ159" s="6">
        <v>58.1</v>
      </c>
      <c r="BR159" s="9">
        <f t="shared" si="31"/>
        <v>17.413043478260871</v>
      </c>
      <c r="BS159" s="10">
        <f t="shared" si="32"/>
        <v>13.5</v>
      </c>
      <c r="BT159" s="7">
        <f t="shared" si="33"/>
        <v>0</v>
      </c>
    </row>
    <row r="160" spans="2:73" ht="14.5" x14ac:dyDescent="0.35">
      <c r="B160" t="s">
        <v>138</v>
      </c>
      <c r="C160" s="2">
        <v>12.2</v>
      </c>
      <c r="D160" t="s">
        <v>11</v>
      </c>
      <c r="E160" t="s">
        <v>12</v>
      </c>
      <c r="F160">
        <v>5.0830000000000002</v>
      </c>
      <c r="G160">
        <v>61</v>
      </c>
      <c r="H160">
        <v>139.9</v>
      </c>
      <c r="I160">
        <v>57.2</v>
      </c>
      <c r="J160" s="9">
        <f t="shared" si="20"/>
        <v>23.869565217391305</v>
      </c>
      <c r="K160" s="10">
        <f t="shared" si="21"/>
        <v>13.5</v>
      </c>
      <c r="L160" s="7">
        <f t="shared" si="34"/>
        <v>0</v>
      </c>
      <c r="N160" t="s">
        <v>492</v>
      </c>
      <c r="O160">
        <v>23.8</v>
      </c>
      <c r="P160" t="s">
        <v>11</v>
      </c>
      <c r="Q160" t="s">
        <v>12</v>
      </c>
      <c r="R160">
        <v>4.7699999999999996</v>
      </c>
      <c r="S160">
        <v>64.400000000000006</v>
      </c>
      <c r="T160">
        <v>135.6</v>
      </c>
      <c r="U160">
        <v>57.3</v>
      </c>
      <c r="V160" s="9">
        <f t="shared" si="22"/>
        <v>46.565217391304358</v>
      </c>
      <c r="W160" s="10">
        <f t="shared" si="23"/>
        <v>13.5</v>
      </c>
      <c r="X160" s="7">
        <f t="shared" si="35"/>
        <v>0</v>
      </c>
      <c r="Z160" s="7" t="s">
        <v>1942</v>
      </c>
      <c r="AA160" s="7">
        <v>19.5</v>
      </c>
      <c r="AB160" s="7">
        <v>23.59</v>
      </c>
      <c r="AC160" s="7">
        <v>0</v>
      </c>
      <c r="AD160" s="7">
        <v>3.7149999999999999</v>
      </c>
      <c r="AE160" s="7">
        <v>58.4</v>
      </c>
      <c r="AF160" s="7">
        <v>130.4</v>
      </c>
      <c r="AG160" s="7">
        <v>58</v>
      </c>
      <c r="AH160" s="9">
        <f t="shared" si="24"/>
        <v>38.152173913043484</v>
      </c>
      <c r="AI160" s="10">
        <f t="shared" si="25"/>
        <v>13.5</v>
      </c>
      <c r="AJ160" s="7">
        <f t="shared" si="36"/>
        <v>0</v>
      </c>
      <c r="AL160" s="4" t="s">
        <v>873</v>
      </c>
      <c r="AM160" s="4">
        <v>14.9</v>
      </c>
      <c r="AN160" s="4">
        <v>23.59</v>
      </c>
      <c r="AO160" s="4">
        <v>2.2400000000000002</v>
      </c>
      <c r="AP160" s="4">
        <v>3.887</v>
      </c>
      <c r="AQ160" s="4">
        <v>61</v>
      </c>
      <c r="AR160" s="4">
        <v>139.5</v>
      </c>
      <c r="AS160" s="4">
        <v>59</v>
      </c>
      <c r="AT160" s="9">
        <f t="shared" si="26"/>
        <v>29.152173913043484</v>
      </c>
      <c r="AU160" s="10">
        <f t="shared" si="27"/>
        <v>13.5</v>
      </c>
      <c r="AV160" s="7">
        <f t="shared" si="37"/>
        <v>0</v>
      </c>
      <c r="AX160" s="5" t="s">
        <v>1237</v>
      </c>
      <c r="AY160" s="5">
        <v>12.7</v>
      </c>
      <c r="AZ160" s="5">
        <v>23.59</v>
      </c>
      <c r="BA160" s="5">
        <v>3.22</v>
      </c>
      <c r="BB160" s="5">
        <v>4.2249999999999996</v>
      </c>
      <c r="BC160" s="5">
        <v>59</v>
      </c>
      <c r="BD160" s="5">
        <v>149.6</v>
      </c>
      <c r="BE160" s="5">
        <v>58.8</v>
      </c>
      <c r="BF160" s="9">
        <f t="shared" si="28"/>
        <v>24.847826086956523</v>
      </c>
      <c r="BG160" s="10">
        <f t="shared" si="29"/>
        <v>13.5</v>
      </c>
      <c r="BH160" s="7">
        <f t="shared" si="30"/>
        <v>0</v>
      </c>
      <c r="BJ160" s="6" t="s">
        <v>1600</v>
      </c>
      <c r="BK160" s="6">
        <v>10.8</v>
      </c>
      <c r="BL160" s="6">
        <v>23.59</v>
      </c>
      <c r="BM160" s="6">
        <v>2.4900000000000002</v>
      </c>
      <c r="BN160" s="6">
        <v>3.98</v>
      </c>
      <c r="BO160" s="6">
        <v>58.7</v>
      </c>
      <c r="BP160" s="6">
        <v>137.5</v>
      </c>
      <c r="BQ160" s="6">
        <v>58.7</v>
      </c>
      <c r="BR160" s="9">
        <f t="shared" si="31"/>
        <v>21.130434782608699</v>
      </c>
      <c r="BS160" s="10">
        <f t="shared" si="32"/>
        <v>13.5</v>
      </c>
      <c r="BT160" s="7">
        <f t="shared" si="33"/>
        <v>0</v>
      </c>
    </row>
    <row r="161" spans="2:72" ht="14.5" x14ac:dyDescent="0.35">
      <c r="B161" t="s">
        <v>139</v>
      </c>
      <c r="C161" s="2">
        <v>24.6</v>
      </c>
      <c r="D161" t="s">
        <v>11</v>
      </c>
      <c r="E161" t="s">
        <v>12</v>
      </c>
      <c r="F161">
        <v>4.55</v>
      </c>
      <c r="G161">
        <v>61.8</v>
      </c>
      <c r="H161">
        <v>136.30000000000001</v>
      </c>
      <c r="I161">
        <v>57.1</v>
      </c>
      <c r="J161" s="9">
        <f t="shared" si="20"/>
        <v>48.130434782608702</v>
      </c>
      <c r="K161" s="10">
        <f t="shared" si="21"/>
        <v>13.5</v>
      </c>
      <c r="L161" s="7">
        <f t="shared" si="34"/>
        <v>0</v>
      </c>
      <c r="N161" t="s">
        <v>493</v>
      </c>
      <c r="O161">
        <v>23.3</v>
      </c>
      <c r="P161" t="s">
        <v>11</v>
      </c>
      <c r="Q161" t="s">
        <v>12</v>
      </c>
      <c r="R161">
        <v>4.4870000000000001</v>
      </c>
      <c r="S161">
        <v>62</v>
      </c>
      <c r="T161">
        <v>135.1</v>
      </c>
      <c r="U161">
        <v>57.2</v>
      </c>
      <c r="V161" s="9">
        <f t="shared" si="22"/>
        <v>45.58695652173914</v>
      </c>
      <c r="W161" s="10">
        <f t="shared" si="23"/>
        <v>13.5</v>
      </c>
      <c r="X161" s="7">
        <f t="shared" si="35"/>
        <v>0</v>
      </c>
      <c r="Z161" s="7" t="s">
        <v>1943</v>
      </c>
      <c r="AA161" s="7">
        <v>14</v>
      </c>
      <c r="AB161" s="7">
        <v>23.59</v>
      </c>
      <c r="AC161" s="7">
        <v>0</v>
      </c>
      <c r="AD161" s="7">
        <v>3.5219999999999998</v>
      </c>
      <c r="AE161" s="7">
        <v>60.2</v>
      </c>
      <c r="AF161" s="7">
        <v>125.2</v>
      </c>
      <c r="AG161" s="7">
        <v>58</v>
      </c>
      <c r="AH161" s="9">
        <f t="shared" si="24"/>
        <v>27.39130434782609</v>
      </c>
      <c r="AI161" s="10">
        <f t="shared" si="25"/>
        <v>13.5</v>
      </c>
      <c r="AJ161" s="7">
        <f t="shared" si="36"/>
        <v>0</v>
      </c>
      <c r="AL161" s="4" t="s">
        <v>874</v>
      </c>
      <c r="AM161" s="4">
        <v>12.9</v>
      </c>
      <c r="AN161" s="4">
        <v>23.59</v>
      </c>
      <c r="AO161" s="4">
        <v>0</v>
      </c>
      <c r="AP161" s="4">
        <v>4.6479999999999997</v>
      </c>
      <c r="AQ161" s="4">
        <v>62</v>
      </c>
      <c r="AR161" s="4">
        <v>134.19999999999999</v>
      </c>
      <c r="AS161" s="4">
        <v>57.9</v>
      </c>
      <c r="AT161" s="9">
        <f t="shared" si="26"/>
        <v>25.239130434782613</v>
      </c>
      <c r="AU161" s="10">
        <f t="shared" si="27"/>
        <v>13.5</v>
      </c>
      <c r="AV161" s="7">
        <f t="shared" si="37"/>
        <v>0</v>
      </c>
      <c r="AX161" s="5" t="s">
        <v>1238</v>
      </c>
      <c r="AY161" s="5">
        <v>18.100000000000001</v>
      </c>
      <c r="AZ161" s="5">
        <v>23.59</v>
      </c>
      <c r="BA161" s="5">
        <v>0.45</v>
      </c>
      <c r="BB161" s="5">
        <v>4.5570000000000004</v>
      </c>
      <c r="BC161" s="5">
        <v>60.4</v>
      </c>
      <c r="BD161" s="5">
        <v>150.30000000000001</v>
      </c>
      <c r="BE161" s="5">
        <v>58.8</v>
      </c>
      <c r="BF161" s="9">
        <f t="shared" si="28"/>
        <v>35.413043478260875</v>
      </c>
      <c r="BG161" s="10">
        <f t="shared" si="29"/>
        <v>13.5</v>
      </c>
      <c r="BH161" s="7">
        <f t="shared" si="30"/>
        <v>0</v>
      </c>
      <c r="BJ161" s="6" t="s">
        <v>1601</v>
      </c>
      <c r="BK161" s="6">
        <v>16.8</v>
      </c>
      <c r="BL161" s="6">
        <v>23.59</v>
      </c>
      <c r="BM161" s="6">
        <v>3.11</v>
      </c>
      <c r="BN161" s="6">
        <v>3.9929999999999999</v>
      </c>
      <c r="BO161" s="6">
        <v>60.4</v>
      </c>
      <c r="BP161" s="6">
        <v>131</v>
      </c>
      <c r="BQ161" s="6">
        <v>58.6</v>
      </c>
      <c r="BR161" s="9">
        <f t="shared" si="31"/>
        <v>32.869565217391312</v>
      </c>
      <c r="BS161" s="10">
        <f t="shared" si="32"/>
        <v>13.5</v>
      </c>
      <c r="BT161" s="7">
        <f t="shared" si="33"/>
        <v>0</v>
      </c>
    </row>
    <row r="162" spans="2:72" ht="14.5" x14ac:dyDescent="0.35">
      <c r="B162" t="s">
        <v>140</v>
      </c>
      <c r="C162" s="2">
        <v>4.4000000000000004</v>
      </c>
      <c r="D162" t="s">
        <v>11</v>
      </c>
      <c r="E162" t="s">
        <v>12</v>
      </c>
      <c r="F162">
        <v>2.133</v>
      </c>
      <c r="G162">
        <v>48.2</v>
      </c>
      <c r="H162">
        <v>134.30000000000001</v>
      </c>
      <c r="I162">
        <v>56.5</v>
      </c>
      <c r="J162" s="9">
        <f t="shared" ref="J162:J225" si="38">C162*$X$5</f>
        <v>8.608695652173914</v>
      </c>
      <c r="K162" s="10">
        <f t="shared" ref="K162:K225" si="39">IF(K161&lt;$Y$2,J162+K161+$Y$1-$V$6,IF((K161+J162-$V$6)&gt;$Y$3,$Y$3,K161+J162-$V$6))</f>
        <v>13.5</v>
      </c>
      <c r="L162" s="7">
        <f t="shared" si="34"/>
        <v>0</v>
      </c>
      <c r="N162" t="s">
        <v>494</v>
      </c>
      <c r="O162">
        <v>18.399999999999999</v>
      </c>
      <c r="P162" t="s">
        <v>11</v>
      </c>
      <c r="Q162" t="s">
        <v>12</v>
      </c>
      <c r="R162">
        <v>4.4459999999999997</v>
      </c>
      <c r="S162">
        <v>62</v>
      </c>
      <c r="T162">
        <v>135.1</v>
      </c>
      <c r="U162">
        <v>57.2</v>
      </c>
      <c r="V162" s="9">
        <f t="shared" ref="V162:V225" si="40">O162*$X$5</f>
        <v>36</v>
      </c>
      <c r="W162" s="10">
        <f t="shared" ref="W162:W225" si="41">IF(W161&lt;$Y$2,V162+W161+$Y$1-$V$6,IF((W161+V162-$V$6)&gt;$Y$3,$Y$3,W161+V162-$V$6))</f>
        <v>13.5</v>
      </c>
      <c r="X162" s="7">
        <f t="shared" si="35"/>
        <v>0</v>
      </c>
      <c r="Z162" s="7" t="s">
        <v>1944</v>
      </c>
      <c r="AA162" s="7">
        <v>20.5</v>
      </c>
      <c r="AB162" s="7">
        <v>23.59</v>
      </c>
      <c r="AC162" s="7">
        <v>0</v>
      </c>
      <c r="AD162" s="7">
        <v>3.7330000000000001</v>
      </c>
      <c r="AE162" s="7">
        <v>59</v>
      </c>
      <c r="AF162" s="7">
        <v>131.9</v>
      </c>
      <c r="AG162" s="7">
        <v>58.7</v>
      </c>
      <c r="AH162" s="9">
        <f t="shared" ref="AH162:AH225" si="42">AA162*$X$5</f>
        <v>40.108695652173921</v>
      </c>
      <c r="AI162" s="10">
        <f t="shared" ref="AI162:AI225" si="43">IF(AI161&lt;$Y$2,AH162+AI161+$Y$1-$V$6,IF((AI161+AH162-$V$6)&gt;$Y$3,$Y$3,AI161+AH162-$V$6))</f>
        <v>13.5</v>
      </c>
      <c r="AJ162" s="7">
        <f t="shared" si="36"/>
        <v>0</v>
      </c>
      <c r="AL162" s="4" t="s">
        <v>875</v>
      </c>
      <c r="AM162" s="4">
        <v>6.9</v>
      </c>
      <c r="AN162" s="4">
        <v>23.59</v>
      </c>
      <c r="AO162" s="4">
        <v>0</v>
      </c>
      <c r="AP162" s="4">
        <v>2.6150000000000002</v>
      </c>
      <c r="AQ162" s="4">
        <v>49.6</v>
      </c>
      <c r="AR162" s="4">
        <v>134.5</v>
      </c>
      <c r="AS162" s="4">
        <v>57.3</v>
      </c>
      <c r="AT162" s="9">
        <f t="shared" ref="AT162:AT225" si="44">AM162*$X$5</f>
        <v>13.500000000000002</v>
      </c>
      <c r="AU162" s="10">
        <f t="shared" ref="AU162:AU225" si="45">IF(AU161&lt;$Y$2,AT162+AU161+$Y$1-$V$6,IF((AU161+AT162-$V$6)&gt;$Y$3,$Y$3,AU161+AT162-$V$6))</f>
        <v>13.5</v>
      </c>
      <c r="AV162" s="7">
        <f t="shared" si="37"/>
        <v>0</v>
      </c>
      <c r="AX162" s="5" t="s">
        <v>1239</v>
      </c>
      <c r="AY162" s="5">
        <v>22.9</v>
      </c>
      <c r="AZ162" s="5">
        <v>23.59</v>
      </c>
      <c r="BA162" s="5">
        <v>0</v>
      </c>
      <c r="BB162" s="5">
        <v>4.2889999999999997</v>
      </c>
      <c r="BC162" s="5">
        <v>61</v>
      </c>
      <c r="BD162" s="5">
        <v>128.9</v>
      </c>
      <c r="BE162" s="5">
        <v>58.3</v>
      </c>
      <c r="BF162" s="9">
        <f t="shared" ref="BF162:BF225" si="46">AY162*$X$5</f>
        <v>44.804347826086961</v>
      </c>
      <c r="BG162" s="10">
        <f t="shared" ref="BG162:BG225" si="47">IF(BG161&lt;$Y$2,BF162+BG161+$Y$1-$V$6,IF((BG161+BF162-$V$6)&gt;$Y$3,$Y$3,BG161+BF162-$V$6))</f>
        <v>13.5</v>
      </c>
      <c r="BH162" s="7">
        <f t="shared" ref="BH162:BH225" si="48">IF(BG162&lt;$Y$2,1, )</f>
        <v>0</v>
      </c>
      <c r="BJ162" s="6" t="s">
        <v>1602</v>
      </c>
      <c r="BK162" s="6">
        <v>14.1</v>
      </c>
      <c r="BL162" s="6">
        <v>23.59</v>
      </c>
      <c r="BM162" s="6">
        <v>0</v>
      </c>
      <c r="BN162" s="6">
        <v>5.1059999999999999</v>
      </c>
      <c r="BO162" s="6">
        <v>58.7</v>
      </c>
      <c r="BP162" s="6">
        <v>134.80000000000001</v>
      </c>
      <c r="BQ162" s="6">
        <v>58.5</v>
      </c>
      <c r="BR162" s="9">
        <f t="shared" ref="BR162:BR225" si="49">BK162*$X$5</f>
        <v>27.586956521739133</v>
      </c>
      <c r="BS162" s="10">
        <f t="shared" ref="BS162:BS225" si="50">IF(BS161&lt;$Y$2,BR162+BS161+$Y$1-$V$6,IF((BS161+BR162-$V$6)&gt;$Y$3,$Y$3,BS161+BR162-$V$6))</f>
        <v>13.5</v>
      </c>
      <c r="BT162" s="7">
        <f t="shared" ref="BT162:BT225" si="51">IF(BS162&lt;$Y$2,1, )</f>
        <v>0</v>
      </c>
    </row>
    <row r="163" spans="2:72" ht="14.5" x14ac:dyDescent="0.35">
      <c r="B163" t="s">
        <v>141</v>
      </c>
      <c r="C163" s="2">
        <v>17.899999999999999</v>
      </c>
      <c r="D163" t="s">
        <v>11</v>
      </c>
      <c r="E163" t="s">
        <v>12</v>
      </c>
      <c r="F163">
        <v>5.048</v>
      </c>
      <c r="G163">
        <v>63</v>
      </c>
      <c r="H163">
        <v>135.6</v>
      </c>
      <c r="I163">
        <v>58.5</v>
      </c>
      <c r="J163" s="9">
        <f t="shared" si="38"/>
        <v>35.021739130434781</v>
      </c>
      <c r="K163" s="10">
        <f t="shared" si="39"/>
        <v>13.5</v>
      </c>
      <c r="L163" s="7">
        <f t="shared" ref="L163:L226" si="52">IF(K163&lt;$Y$2,1, )</f>
        <v>0</v>
      </c>
      <c r="N163" t="s">
        <v>495</v>
      </c>
      <c r="O163">
        <v>0.7</v>
      </c>
      <c r="P163" t="s">
        <v>11</v>
      </c>
      <c r="Q163" t="s">
        <v>12</v>
      </c>
      <c r="R163">
        <v>2.2309999999999999</v>
      </c>
      <c r="S163">
        <v>48.5</v>
      </c>
      <c r="T163">
        <v>133.80000000000001</v>
      </c>
      <c r="U163">
        <v>57.1</v>
      </c>
      <c r="V163" s="9">
        <f t="shared" si="40"/>
        <v>1.3695652173913044</v>
      </c>
      <c r="W163" s="10">
        <f t="shared" si="41"/>
        <v>10.869565217391305</v>
      </c>
      <c r="X163" s="7">
        <f t="shared" ref="X163:X226" si="53">IF(W163&lt;$Y$2,1, )</f>
        <v>0</v>
      </c>
      <c r="Z163" s="7" t="s">
        <v>1945</v>
      </c>
      <c r="AA163" s="7">
        <v>23.2</v>
      </c>
      <c r="AB163" s="7">
        <v>23.59</v>
      </c>
      <c r="AC163" s="7">
        <v>0</v>
      </c>
      <c r="AD163" s="7">
        <v>3.7029999999999998</v>
      </c>
      <c r="AE163" s="7">
        <v>60.4</v>
      </c>
      <c r="AF163" s="7">
        <v>127.5</v>
      </c>
      <c r="AG163" s="7">
        <v>59.7</v>
      </c>
      <c r="AH163" s="9">
        <f t="shared" si="42"/>
        <v>45.391304347826093</v>
      </c>
      <c r="AI163" s="10">
        <f t="shared" si="43"/>
        <v>13.5</v>
      </c>
      <c r="AJ163" s="7">
        <f t="shared" ref="AJ163:AJ226" si="54">IF(AI163&lt;$Y$2,1, )</f>
        <v>0</v>
      </c>
      <c r="AL163" s="4" t="s">
        <v>876</v>
      </c>
      <c r="AM163" s="4">
        <v>5.2</v>
      </c>
      <c r="AN163" s="4">
        <v>23.59</v>
      </c>
      <c r="AO163" s="4">
        <v>2.38</v>
      </c>
      <c r="AP163" s="4">
        <v>2.4660000000000002</v>
      </c>
      <c r="AQ163" s="4">
        <v>49.7</v>
      </c>
      <c r="AR163" s="4">
        <v>140.9</v>
      </c>
      <c r="AS163" s="4">
        <v>58</v>
      </c>
      <c r="AT163" s="9">
        <f t="shared" si="44"/>
        <v>10.173913043478262</v>
      </c>
      <c r="AU163" s="10">
        <f t="shared" si="45"/>
        <v>13.5</v>
      </c>
      <c r="AV163" s="7">
        <f t="shared" ref="AV163:AV226" si="55">IF(AU163&lt;$Y$2,1, )</f>
        <v>0</v>
      </c>
      <c r="AX163" s="5" t="s">
        <v>1240</v>
      </c>
      <c r="AY163" s="5">
        <v>17.3</v>
      </c>
      <c r="AZ163" s="5">
        <v>23.59</v>
      </c>
      <c r="BA163" s="5">
        <v>0</v>
      </c>
      <c r="BB163" s="5">
        <v>5.2320000000000002</v>
      </c>
      <c r="BC163" s="5">
        <v>60.6</v>
      </c>
      <c r="BD163" s="5">
        <v>135.9</v>
      </c>
      <c r="BE163" s="5">
        <v>58.1</v>
      </c>
      <c r="BF163" s="9">
        <f t="shared" si="46"/>
        <v>33.84782608695653</v>
      </c>
      <c r="BG163" s="10">
        <f t="shared" si="47"/>
        <v>13.5</v>
      </c>
      <c r="BH163" s="7">
        <f t="shared" si="48"/>
        <v>0</v>
      </c>
      <c r="BJ163" s="6" t="s">
        <v>1603</v>
      </c>
      <c r="BK163" s="6">
        <v>19.600000000000001</v>
      </c>
      <c r="BL163" s="6">
        <v>23.59</v>
      </c>
      <c r="BM163" s="6">
        <v>1.54</v>
      </c>
      <c r="BN163" s="6">
        <v>4.351</v>
      </c>
      <c r="BO163" s="6">
        <v>61.4</v>
      </c>
      <c r="BP163" s="6">
        <v>131.19999999999999</v>
      </c>
      <c r="BQ163" s="6">
        <v>58.6</v>
      </c>
      <c r="BR163" s="9">
        <f t="shared" si="49"/>
        <v>38.34782608695653</v>
      </c>
      <c r="BS163" s="10">
        <f t="shared" si="50"/>
        <v>13.5</v>
      </c>
      <c r="BT163" s="7">
        <f t="shared" si="51"/>
        <v>0</v>
      </c>
    </row>
    <row r="164" spans="2:72" ht="14.5" x14ac:dyDescent="0.35">
      <c r="B164" t="s">
        <v>142</v>
      </c>
      <c r="C164" s="2">
        <v>16.600000000000001</v>
      </c>
      <c r="D164" t="s">
        <v>11</v>
      </c>
      <c r="E164" t="s">
        <v>12</v>
      </c>
      <c r="F164">
        <v>4.7939999999999996</v>
      </c>
      <c r="G164">
        <v>59.6</v>
      </c>
      <c r="H164">
        <v>131.4</v>
      </c>
      <c r="I164">
        <v>57.1</v>
      </c>
      <c r="J164" s="9">
        <f t="shared" si="38"/>
        <v>32.478260869565226</v>
      </c>
      <c r="K164" s="10">
        <f t="shared" si="39"/>
        <v>13.5</v>
      </c>
      <c r="L164" s="7">
        <f t="shared" si="52"/>
        <v>0</v>
      </c>
      <c r="N164" t="s">
        <v>496</v>
      </c>
      <c r="O164">
        <v>14.6</v>
      </c>
      <c r="P164" t="s">
        <v>11</v>
      </c>
      <c r="Q164" t="s">
        <v>497</v>
      </c>
      <c r="R164">
        <v>3.677</v>
      </c>
      <c r="S164">
        <v>60.8</v>
      </c>
      <c r="T164">
        <v>131</v>
      </c>
      <c r="U164">
        <v>57.3</v>
      </c>
      <c r="V164" s="9">
        <f t="shared" si="40"/>
        <v>28.565217391304351</v>
      </c>
      <c r="W164" s="10">
        <f t="shared" si="41"/>
        <v>13.5</v>
      </c>
      <c r="X164" s="7">
        <f t="shared" si="53"/>
        <v>0</v>
      </c>
      <c r="Z164" s="7" t="s">
        <v>1946</v>
      </c>
      <c r="AA164" s="7">
        <v>23</v>
      </c>
      <c r="AB164" s="7">
        <v>23.59</v>
      </c>
      <c r="AC164" s="7">
        <v>0</v>
      </c>
      <c r="AD164" s="7">
        <v>3.621</v>
      </c>
      <c r="AE164" s="7">
        <v>58.4</v>
      </c>
      <c r="AF164" s="7">
        <v>132.19999999999999</v>
      </c>
      <c r="AG164" s="7">
        <v>58</v>
      </c>
      <c r="AH164" s="9">
        <f t="shared" si="42"/>
        <v>45.000000000000007</v>
      </c>
      <c r="AI164" s="10">
        <f t="shared" si="43"/>
        <v>13.5</v>
      </c>
      <c r="AJ164" s="7">
        <f t="shared" si="54"/>
        <v>0</v>
      </c>
      <c r="AL164" s="4" t="s">
        <v>877</v>
      </c>
      <c r="AM164" s="4">
        <v>6</v>
      </c>
      <c r="AN164" s="4">
        <v>23.59</v>
      </c>
      <c r="AO164" s="4">
        <v>4.38</v>
      </c>
      <c r="AP164" s="4">
        <v>2.5270000000000001</v>
      </c>
      <c r="AQ164" s="4">
        <v>48.2</v>
      </c>
      <c r="AR164" s="4">
        <v>134.80000000000001</v>
      </c>
      <c r="AS164" s="4">
        <v>57.9</v>
      </c>
      <c r="AT164" s="9">
        <f t="shared" si="44"/>
        <v>11.739130434782609</v>
      </c>
      <c r="AU164" s="10">
        <f t="shared" si="45"/>
        <v>13.5</v>
      </c>
      <c r="AV164" s="7">
        <f t="shared" si="55"/>
        <v>0</v>
      </c>
      <c r="AX164" s="5" t="s">
        <v>1241</v>
      </c>
      <c r="AY164" s="5">
        <v>10.1</v>
      </c>
      <c r="AZ164" s="5">
        <v>23.59</v>
      </c>
      <c r="BA164" s="5">
        <v>0</v>
      </c>
      <c r="BB164" s="5">
        <v>4.3470000000000004</v>
      </c>
      <c r="BC164" s="5">
        <v>52.4</v>
      </c>
      <c r="BD164" s="5">
        <v>136</v>
      </c>
      <c r="BE164" s="5">
        <v>56.6</v>
      </c>
      <c r="BF164" s="9">
        <f t="shared" si="46"/>
        <v>19.760869565217394</v>
      </c>
      <c r="BG164" s="10">
        <f t="shared" si="47"/>
        <v>13.5</v>
      </c>
      <c r="BH164" s="7">
        <f t="shared" si="48"/>
        <v>0</v>
      </c>
      <c r="BJ164" s="6" t="s">
        <v>1604</v>
      </c>
      <c r="BK164" s="6">
        <v>17</v>
      </c>
      <c r="BL164" s="6">
        <v>23.59</v>
      </c>
      <c r="BM164" s="6">
        <v>0</v>
      </c>
      <c r="BN164" s="6">
        <v>4.8099999999999996</v>
      </c>
      <c r="BO164" s="6">
        <v>63.2</v>
      </c>
      <c r="BP164" s="6">
        <v>136.4</v>
      </c>
      <c r="BQ164" s="6">
        <v>58.1</v>
      </c>
      <c r="BR164" s="9">
        <f t="shared" si="49"/>
        <v>33.260869565217398</v>
      </c>
      <c r="BS164" s="10">
        <f t="shared" si="50"/>
        <v>13.5</v>
      </c>
      <c r="BT164" s="7">
        <f t="shared" si="51"/>
        <v>0</v>
      </c>
    </row>
    <row r="165" spans="2:72" ht="14.5" x14ac:dyDescent="0.35">
      <c r="B165" t="s">
        <v>143</v>
      </c>
      <c r="C165" s="2">
        <v>23.6</v>
      </c>
      <c r="D165" t="s">
        <v>11</v>
      </c>
      <c r="E165" t="s">
        <v>12</v>
      </c>
      <c r="F165">
        <v>3.843</v>
      </c>
      <c r="G165">
        <v>61.2</v>
      </c>
      <c r="H165">
        <v>132.30000000000001</v>
      </c>
      <c r="I165">
        <v>57.1</v>
      </c>
      <c r="J165" s="9">
        <f t="shared" si="38"/>
        <v>46.173913043478272</v>
      </c>
      <c r="K165" s="10">
        <f t="shared" si="39"/>
        <v>13.5</v>
      </c>
      <c r="L165" s="7">
        <f t="shared" si="52"/>
        <v>0</v>
      </c>
      <c r="N165" t="s">
        <v>498</v>
      </c>
      <c r="O165">
        <v>25.8</v>
      </c>
      <c r="P165" t="s">
        <v>11</v>
      </c>
      <c r="Q165" t="s">
        <v>12</v>
      </c>
      <c r="R165">
        <v>3.7450000000000001</v>
      </c>
      <c r="S165">
        <v>61.2</v>
      </c>
      <c r="T165">
        <v>130.30000000000001</v>
      </c>
      <c r="U165">
        <v>57.3</v>
      </c>
      <c r="V165" s="9">
        <f t="shared" si="40"/>
        <v>50.478260869565226</v>
      </c>
      <c r="W165" s="10">
        <f t="shared" si="41"/>
        <v>13.5</v>
      </c>
      <c r="X165" s="7">
        <f t="shared" si="53"/>
        <v>0</v>
      </c>
      <c r="Z165" s="7" t="s">
        <v>1947</v>
      </c>
      <c r="AA165" s="7">
        <v>23.2</v>
      </c>
      <c r="AB165" s="7">
        <v>23.59</v>
      </c>
      <c r="AC165" s="7">
        <v>0</v>
      </c>
      <c r="AD165" s="7">
        <v>4.2889999999999997</v>
      </c>
      <c r="AE165" s="7">
        <v>61.6</v>
      </c>
      <c r="AF165" s="7">
        <v>134.9</v>
      </c>
      <c r="AG165" s="7">
        <v>58</v>
      </c>
      <c r="AH165" s="9">
        <f t="shared" si="42"/>
        <v>45.391304347826093</v>
      </c>
      <c r="AI165" s="10">
        <f t="shared" si="43"/>
        <v>13.5</v>
      </c>
      <c r="AJ165" s="7">
        <f t="shared" si="54"/>
        <v>0</v>
      </c>
      <c r="AL165" s="4" t="s">
        <v>878</v>
      </c>
      <c r="AM165" s="4">
        <v>8.3000000000000007</v>
      </c>
      <c r="AN165" s="4">
        <v>23.59</v>
      </c>
      <c r="AO165" s="4">
        <v>5.13</v>
      </c>
      <c r="AP165" s="4">
        <v>3.3290000000000002</v>
      </c>
      <c r="AQ165" s="4">
        <v>52.2</v>
      </c>
      <c r="AR165" s="4">
        <v>133.1</v>
      </c>
      <c r="AS165" s="4">
        <v>57.9</v>
      </c>
      <c r="AT165" s="9">
        <f t="shared" si="44"/>
        <v>16.239130434782613</v>
      </c>
      <c r="AU165" s="10">
        <f t="shared" si="45"/>
        <v>13.5</v>
      </c>
      <c r="AV165" s="7">
        <f t="shared" si="55"/>
        <v>0</v>
      </c>
      <c r="AX165" s="5" t="s">
        <v>1242</v>
      </c>
      <c r="AY165" s="5">
        <v>13.1</v>
      </c>
      <c r="AZ165" s="5">
        <v>23.59</v>
      </c>
      <c r="BA165" s="5">
        <v>0</v>
      </c>
      <c r="BB165" s="5">
        <v>5.1740000000000004</v>
      </c>
      <c r="BC165" s="5">
        <v>63.4</v>
      </c>
      <c r="BD165" s="5">
        <v>135.19999999999999</v>
      </c>
      <c r="BE165" s="5">
        <v>58.4</v>
      </c>
      <c r="BF165" s="9">
        <f t="shared" si="46"/>
        <v>25.630434782608699</v>
      </c>
      <c r="BG165" s="10">
        <f t="shared" si="47"/>
        <v>13.5</v>
      </c>
      <c r="BH165" s="7">
        <f t="shared" si="48"/>
        <v>0</v>
      </c>
      <c r="BJ165" s="6" t="s">
        <v>1605</v>
      </c>
      <c r="BK165" s="6">
        <v>10</v>
      </c>
      <c r="BL165" s="6">
        <v>23.59</v>
      </c>
      <c r="BM165" s="6">
        <v>0</v>
      </c>
      <c r="BN165" s="6">
        <v>4.1040000000000001</v>
      </c>
      <c r="BO165" s="6">
        <v>61.4</v>
      </c>
      <c r="BP165" s="6">
        <v>133.5</v>
      </c>
      <c r="BQ165" s="6">
        <v>58.2</v>
      </c>
      <c r="BR165" s="9">
        <f t="shared" si="49"/>
        <v>19.565217391304351</v>
      </c>
      <c r="BS165" s="10">
        <f t="shared" si="50"/>
        <v>13.5</v>
      </c>
      <c r="BT165" s="7">
        <f t="shared" si="51"/>
        <v>0</v>
      </c>
    </row>
    <row r="166" spans="2:72" ht="14.5" x14ac:dyDescent="0.35">
      <c r="B166" t="s">
        <v>144</v>
      </c>
      <c r="C166" s="2">
        <v>12.7</v>
      </c>
      <c r="D166" t="s">
        <v>11</v>
      </c>
      <c r="E166" t="s">
        <v>12</v>
      </c>
      <c r="F166">
        <v>4.9850000000000003</v>
      </c>
      <c r="G166">
        <v>58.7</v>
      </c>
      <c r="H166">
        <v>133.30000000000001</v>
      </c>
      <c r="I166">
        <v>57.1</v>
      </c>
      <c r="J166" s="9">
        <f t="shared" si="38"/>
        <v>24.847826086956523</v>
      </c>
      <c r="K166" s="10">
        <f t="shared" si="39"/>
        <v>13.5</v>
      </c>
      <c r="L166" s="7">
        <f t="shared" si="52"/>
        <v>0</v>
      </c>
      <c r="N166" t="s">
        <v>499</v>
      </c>
      <c r="O166">
        <v>25.8</v>
      </c>
      <c r="P166" t="s">
        <v>11</v>
      </c>
      <c r="Q166" t="s">
        <v>12</v>
      </c>
      <c r="R166">
        <v>4.0170000000000003</v>
      </c>
      <c r="S166">
        <v>61.4</v>
      </c>
      <c r="T166">
        <v>128.5</v>
      </c>
      <c r="U166">
        <v>57.3</v>
      </c>
      <c r="V166" s="9">
        <f t="shared" si="40"/>
        <v>50.478260869565226</v>
      </c>
      <c r="W166" s="10">
        <f t="shared" si="41"/>
        <v>13.5</v>
      </c>
      <c r="X166" s="7">
        <f t="shared" si="53"/>
        <v>0</v>
      </c>
      <c r="Z166" s="7" t="s">
        <v>1948</v>
      </c>
      <c r="AA166" s="7">
        <v>3.8</v>
      </c>
      <c r="AB166" s="7">
        <v>23.59</v>
      </c>
      <c r="AC166" s="7">
        <v>0</v>
      </c>
      <c r="AD166" s="7">
        <v>1.5840000000000001</v>
      </c>
      <c r="AE166" s="7">
        <v>48.2</v>
      </c>
      <c r="AF166" s="7">
        <v>132.5</v>
      </c>
      <c r="AG166" s="7">
        <v>57.1</v>
      </c>
      <c r="AH166" s="9">
        <f t="shared" si="42"/>
        <v>7.4347826086956532</v>
      </c>
      <c r="AI166" s="10">
        <f t="shared" si="43"/>
        <v>13.5</v>
      </c>
      <c r="AJ166" s="7">
        <f t="shared" si="54"/>
        <v>0</v>
      </c>
      <c r="AL166" s="4" t="s">
        <v>879</v>
      </c>
      <c r="AM166" s="4">
        <v>7.2</v>
      </c>
      <c r="AN166" s="4">
        <v>23.59</v>
      </c>
      <c r="AO166" s="4">
        <v>2.0499999999999998</v>
      </c>
      <c r="AP166" s="4">
        <v>3.069</v>
      </c>
      <c r="AQ166" s="4">
        <v>50.6</v>
      </c>
      <c r="AR166" s="4">
        <v>136.9</v>
      </c>
      <c r="AS166" s="4">
        <v>57.9</v>
      </c>
      <c r="AT166" s="9">
        <f t="shared" si="44"/>
        <v>14.086956521739133</v>
      </c>
      <c r="AU166" s="10">
        <f t="shared" si="45"/>
        <v>13.5</v>
      </c>
      <c r="AV166" s="7">
        <f t="shared" si="55"/>
        <v>0</v>
      </c>
      <c r="AX166" s="5" t="s">
        <v>1243</v>
      </c>
      <c r="AY166" s="5">
        <v>9.6</v>
      </c>
      <c r="AZ166" s="5">
        <v>23.59</v>
      </c>
      <c r="BA166" s="5">
        <v>0</v>
      </c>
      <c r="BB166" s="5">
        <v>4.218</v>
      </c>
      <c r="BC166" s="5">
        <v>56.9</v>
      </c>
      <c r="BD166" s="5">
        <v>130.5</v>
      </c>
      <c r="BE166" s="5">
        <v>57.6</v>
      </c>
      <c r="BF166" s="9">
        <f t="shared" si="46"/>
        <v>18.782608695652176</v>
      </c>
      <c r="BG166" s="10">
        <f t="shared" si="47"/>
        <v>13.5</v>
      </c>
      <c r="BH166" s="7">
        <f t="shared" si="48"/>
        <v>0</v>
      </c>
      <c r="BJ166" s="6" t="s">
        <v>1606</v>
      </c>
      <c r="BK166" s="6">
        <v>11.2</v>
      </c>
      <c r="BL166" s="6">
        <v>23.59</v>
      </c>
      <c r="BM166" s="6">
        <v>4.01</v>
      </c>
      <c r="BN166" s="6">
        <v>4.2210000000000001</v>
      </c>
      <c r="BO166" s="6">
        <v>60.4</v>
      </c>
      <c r="BP166" s="6">
        <v>133.4</v>
      </c>
      <c r="BQ166" s="6">
        <v>58.6</v>
      </c>
      <c r="BR166" s="9">
        <f t="shared" si="49"/>
        <v>21.913043478260871</v>
      </c>
      <c r="BS166" s="10">
        <f t="shared" si="50"/>
        <v>13.5</v>
      </c>
      <c r="BT166" s="7">
        <f t="shared" si="51"/>
        <v>0</v>
      </c>
    </row>
    <row r="167" spans="2:72" ht="14.5" x14ac:dyDescent="0.35">
      <c r="B167" t="s">
        <v>145</v>
      </c>
      <c r="C167" s="2">
        <v>13.4</v>
      </c>
      <c r="D167" t="s">
        <v>11</v>
      </c>
      <c r="E167" t="s">
        <v>12</v>
      </c>
      <c r="F167">
        <v>5.0369999999999999</v>
      </c>
      <c r="G167">
        <v>61.2</v>
      </c>
      <c r="H167">
        <v>138.19999999999999</v>
      </c>
      <c r="I167">
        <v>57.2</v>
      </c>
      <c r="J167" s="9">
        <f t="shared" si="38"/>
        <v>26.217391304347831</v>
      </c>
      <c r="K167" s="10">
        <f t="shared" si="39"/>
        <v>13.5</v>
      </c>
      <c r="L167" s="7">
        <f t="shared" si="52"/>
        <v>0</v>
      </c>
      <c r="N167" t="s">
        <v>500</v>
      </c>
      <c r="O167">
        <v>12.1</v>
      </c>
      <c r="P167" t="s">
        <v>11</v>
      </c>
      <c r="Q167" t="s">
        <v>12</v>
      </c>
      <c r="R167">
        <v>3.871</v>
      </c>
      <c r="S167">
        <v>61.6</v>
      </c>
      <c r="T167">
        <v>131.80000000000001</v>
      </c>
      <c r="U167">
        <v>57.1</v>
      </c>
      <c r="V167" s="9">
        <f t="shared" si="40"/>
        <v>23.673913043478262</v>
      </c>
      <c r="W167" s="10">
        <f t="shared" si="41"/>
        <v>13.5</v>
      </c>
      <c r="X167" s="7">
        <f t="shared" si="53"/>
        <v>0</v>
      </c>
      <c r="Z167" s="7" t="s">
        <v>1949</v>
      </c>
      <c r="AA167" s="7">
        <v>11.7</v>
      </c>
      <c r="AB167" s="7">
        <v>23.59</v>
      </c>
      <c r="AC167" s="7">
        <v>0</v>
      </c>
      <c r="AD167" s="7">
        <v>4.5510000000000002</v>
      </c>
      <c r="AE167" s="7">
        <v>58</v>
      </c>
      <c r="AF167" s="7">
        <v>132.69999999999999</v>
      </c>
      <c r="AG167" s="7">
        <v>58</v>
      </c>
      <c r="AH167" s="9">
        <f t="shared" si="42"/>
        <v>22.89130434782609</v>
      </c>
      <c r="AI167" s="10">
        <f t="shared" si="43"/>
        <v>13.5</v>
      </c>
      <c r="AJ167" s="7">
        <f t="shared" si="54"/>
        <v>0</v>
      </c>
      <c r="AL167" s="4" t="s">
        <v>880</v>
      </c>
      <c r="AM167" s="4">
        <v>9</v>
      </c>
      <c r="AN167" s="4">
        <v>23.59</v>
      </c>
      <c r="AO167" s="4">
        <v>2.2000000000000002</v>
      </c>
      <c r="AP167" s="4">
        <v>3.12</v>
      </c>
      <c r="AQ167" s="4">
        <v>53.3</v>
      </c>
      <c r="AR167" s="4">
        <v>133</v>
      </c>
      <c r="AS167" s="4">
        <v>57.9</v>
      </c>
      <c r="AT167" s="9">
        <f t="shared" si="44"/>
        <v>17.608695652173914</v>
      </c>
      <c r="AU167" s="10">
        <f t="shared" si="45"/>
        <v>13.5</v>
      </c>
      <c r="AV167" s="7">
        <f t="shared" si="55"/>
        <v>0</v>
      </c>
      <c r="AX167" s="5" t="s">
        <v>1244</v>
      </c>
      <c r="AY167" s="5">
        <v>3.4</v>
      </c>
      <c r="AZ167" s="5">
        <v>23.59</v>
      </c>
      <c r="BA167" s="5">
        <v>0</v>
      </c>
      <c r="BB167" s="5">
        <v>1.1559999999999999</v>
      </c>
      <c r="BC167" s="5">
        <v>48.2</v>
      </c>
      <c r="BD167" s="5">
        <v>127.9</v>
      </c>
      <c r="BE167" s="5">
        <v>56.5</v>
      </c>
      <c r="BF167" s="9">
        <f t="shared" si="46"/>
        <v>6.6521739130434794</v>
      </c>
      <c r="BG167" s="10">
        <f t="shared" si="47"/>
        <v>13.5</v>
      </c>
      <c r="BH167" s="7">
        <f t="shared" si="48"/>
        <v>0</v>
      </c>
      <c r="BJ167" s="6" t="s">
        <v>1607</v>
      </c>
      <c r="BK167" s="6">
        <v>16</v>
      </c>
      <c r="BL167" s="6">
        <v>23.59</v>
      </c>
      <c r="BM167" s="6">
        <v>0.16</v>
      </c>
      <c r="BN167" s="6">
        <v>5.0129999999999999</v>
      </c>
      <c r="BO167" s="6">
        <v>62</v>
      </c>
      <c r="BP167" s="6">
        <v>133.5</v>
      </c>
      <c r="BQ167" s="6">
        <v>58.5</v>
      </c>
      <c r="BR167" s="9">
        <f t="shared" si="49"/>
        <v>31.304347826086961</v>
      </c>
      <c r="BS167" s="10">
        <f t="shared" si="50"/>
        <v>13.5</v>
      </c>
      <c r="BT167" s="7">
        <f t="shared" si="51"/>
        <v>0</v>
      </c>
    </row>
    <row r="168" spans="2:72" ht="14.5" x14ac:dyDescent="0.35">
      <c r="B168" t="s">
        <v>146</v>
      </c>
      <c r="C168" s="2">
        <v>20.2</v>
      </c>
      <c r="D168" t="s">
        <v>11</v>
      </c>
      <c r="E168" t="s">
        <v>12</v>
      </c>
      <c r="F168">
        <v>4.9039999999999999</v>
      </c>
      <c r="G168">
        <v>64.2</v>
      </c>
      <c r="H168">
        <v>137.1</v>
      </c>
      <c r="I168">
        <v>57.2</v>
      </c>
      <c r="J168" s="9">
        <f t="shared" si="38"/>
        <v>39.521739130434788</v>
      </c>
      <c r="K168" s="10">
        <f t="shared" si="39"/>
        <v>13.5</v>
      </c>
      <c r="L168" s="7">
        <f t="shared" si="52"/>
        <v>0</v>
      </c>
      <c r="N168" t="s">
        <v>501</v>
      </c>
      <c r="O168">
        <v>21.2</v>
      </c>
      <c r="P168" t="s">
        <v>11</v>
      </c>
      <c r="Q168" t="s">
        <v>12</v>
      </c>
      <c r="R168">
        <v>4.4960000000000004</v>
      </c>
      <c r="S168">
        <v>62.2</v>
      </c>
      <c r="T168">
        <v>133.80000000000001</v>
      </c>
      <c r="U168">
        <v>57.3</v>
      </c>
      <c r="V168" s="9">
        <f t="shared" si="40"/>
        <v>41.478260869565219</v>
      </c>
      <c r="W168" s="10">
        <f t="shared" si="41"/>
        <v>13.5</v>
      </c>
      <c r="X168" s="7">
        <f t="shared" si="53"/>
        <v>0</v>
      </c>
      <c r="Z168" s="7" t="s">
        <v>1950</v>
      </c>
      <c r="AA168" s="7">
        <v>17.2</v>
      </c>
      <c r="AB168" s="7">
        <v>23.59</v>
      </c>
      <c r="AC168" s="7">
        <v>0</v>
      </c>
      <c r="AD168" s="7">
        <v>4.1609999999999996</v>
      </c>
      <c r="AE168" s="7">
        <v>62</v>
      </c>
      <c r="AF168" s="7">
        <v>129.80000000000001</v>
      </c>
      <c r="AG168" s="7">
        <v>59.9</v>
      </c>
      <c r="AH168" s="9">
        <f t="shared" si="42"/>
        <v>33.652173913043484</v>
      </c>
      <c r="AI168" s="10">
        <f t="shared" si="43"/>
        <v>13.5</v>
      </c>
      <c r="AJ168" s="7">
        <f t="shared" si="54"/>
        <v>0</v>
      </c>
      <c r="AL168" s="4" t="s">
        <v>881</v>
      </c>
      <c r="AM168" s="4">
        <v>3.3</v>
      </c>
      <c r="AN168" s="4">
        <v>23.59</v>
      </c>
      <c r="AO168" s="4">
        <v>3.44</v>
      </c>
      <c r="AP168" s="4">
        <v>1.84</v>
      </c>
      <c r="AQ168" s="4">
        <v>48.2</v>
      </c>
      <c r="AR168" s="4">
        <v>134.80000000000001</v>
      </c>
      <c r="AS168" s="4">
        <v>57.9</v>
      </c>
      <c r="AT168" s="9">
        <f t="shared" si="44"/>
        <v>6.4565217391304355</v>
      </c>
      <c r="AU168" s="10">
        <f t="shared" si="45"/>
        <v>13.5</v>
      </c>
      <c r="AV168" s="7">
        <f t="shared" si="55"/>
        <v>0</v>
      </c>
      <c r="AX168" s="5" t="s">
        <v>1245</v>
      </c>
      <c r="AY168" s="5">
        <v>11.4</v>
      </c>
      <c r="AZ168" s="5">
        <v>23.59</v>
      </c>
      <c r="BA168" s="5">
        <v>5.18</v>
      </c>
      <c r="BB168" s="5">
        <v>3.3279999999999998</v>
      </c>
      <c r="BC168" s="5">
        <v>57.4</v>
      </c>
      <c r="BD168" s="5">
        <v>149.80000000000001</v>
      </c>
      <c r="BE168" s="5">
        <v>58.6</v>
      </c>
      <c r="BF168" s="9">
        <f t="shared" si="46"/>
        <v>22.304347826086961</v>
      </c>
      <c r="BG168" s="10">
        <f t="shared" si="47"/>
        <v>13.5</v>
      </c>
      <c r="BH168" s="7">
        <f t="shared" si="48"/>
        <v>0</v>
      </c>
      <c r="BJ168" s="6" t="s">
        <v>1608</v>
      </c>
      <c r="BK168" s="6">
        <v>10.5</v>
      </c>
      <c r="BL168" s="6">
        <v>23.59</v>
      </c>
      <c r="BM168" s="6">
        <v>0</v>
      </c>
      <c r="BN168" s="6">
        <v>4.3470000000000004</v>
      </c>
      <c r="BO168" s="6">
        <v>58.1</v>
      </c>
      <c r="BP168" s="6">
        <v>128.9</v>
      </c>
      <c r="BQ168" s="6">
        <v>57.8</v>
      </c>
      <c r="BR168" s="9">
        <f t="shared" si="49"/>
        <v>20.543478260869566</v>
      </c>
      <c r="BS168" s="10">
        <f t="shared" si="50"/>
        <v>13.5</v>
      </c>
      <c r="BT168" s="7">
        <f t="shared" si="51"/>
        <v>0</v>
      </c>
    </row>
    <row r="169" spans="2:72" ht="14.5" x14ac:dyDescent="0.35">
      <c r="B169" t="s">
        <v>147</v>
      </c>
      <c r="C169" s="2">
        <v>16.399999999999999</v>
      </c>
      <c r="D169" t="s">
        <v>11</v>
      </c>
      <c r="E169" t="s">
        <v>12</v>
      </c>
      <c r="F169">
        <v>5.2510000000000003</v>
      </c>
      <c r="G169">
        <v>66.400000000000006</v>
      </c>
      <c r="H169">
        <v>140.1</v>
      </c>
      <c r="I169">
        <v>57.1</v>
      </c>
      <c r="J169" s="9">
        <f t="shared" si="38"/>
        <v>32.086956521739133</v>
      </c>
      <c r="K169" s="10">
        <f t="shared" si="39"/>
        <v>13.5</v>
      </c>
      <c r="L169" s="7">
        <f t="shared" si="52"/>
        <v>0</v>
      </c>
      <c r="N169" t="s">
        <v>502</v>
      </c>
      <c r="O169">
        <v>20</v>
      </c>
      <c r="P169" t="s">
        <v>11</v>
      </c>
      <c r="Q169" t="s">
        <v>12</v>
      </c>
      <c r="R169">
        <v>4.45</v>
      </c>
      <c r="S169">
        <v>62</v>
      </c>
      <c r="T169">
        <v>133</v>
      </c>
      <c r="U169">
        <v>57.2</v>
      </c>
      <c r="V169" s="9">
        <f t="shared" si="40"/>
        <v>39.130434782608702</v>
      </c>
      <c r="W169" s="10">
        <f t="shared" si="41"/>
        <v>13.5</v>
      </c>
      <c r="X169" s="7">
        <f t="shared" si="53"/>
        <v>0</v>
      </c>
      <c r="Z169" s="7" t="s">
        <v>1951</v>
      </c>
      <c r="AA169" s="7">
        <v>24.6</v>
      </c>
      <c r="AB169" s="7">
        <v>23.59</v>
      </c>
      <c r="AC169" s="7">
        <v>0</v>
      </c>
      <c r="AD169" s="7">
        <v>5.1239999999999997</v>
      </c>
      <c r="AE169" s="7">
        <v>61</v>
      </c>
      <c r="AF169" s="7">
        <v>132.9</v>
      </c>
      <c r="AG169" s="7">
        <v>58.1</v>
      </c>
      <c r="AH169" s="9">
        <f t="shared" si="42"/>
        <v>48.130434782608702</v>
      </c>
      <c r="AI169" s="10">
        <f t="shared" si="43"/>
        <v>13.5</v>
      </c>
      <c r="AJ169" s="7">
        <f t="shared" si="54"/>
        <v>0</v>
      </c>
      <c r="AL169" s="4" t="s">
        <v>882</v>
      </c>
      <c r="AM169" s="4">
        <v>3.8</v>
      </c>
      <c r="AN169" s="4">
        <v>23.59</v>
      </c>
      <c r="AO169" s="4">
        <v>6.46</v>
      </c>
      <c r="AP169" s="4">
        <v>1.5329999999999999</v>
      </c>
      <c r="AQ169" s="4">
        <v>48.2</v>
      </c>
      <c r="AR169" s="4">
        <v>133.4</v>
      </c>
      <c r="AS169" s="4">
        <v>57.9</v>
      </c>
      <c r="AT169" s="9">
        <f t="shared" si="44"/>
        <v>7.4347826086956532</v>
      </c>
      <c r="AU169" s="10">
        <f t="shared" si="45"/>
        <v>13.5</v>
      </c>
      <c r="AV169" s="7">
        <f t="shared" si="55"/>
        <v>0</v>
      </c>
      <c r="AX169" s="5" t="s">
        <v>1246</v>
      </c>
      <c r="AY169" s="5">
        <v>11.4</v>
      </c>
      <c r="AZ169" s="5">
        <v>23.59</v>
      </c>
      <c r="BA169" s="5">
        <v>2.41</v>
      </c>
      <c r="BB169" s="5">
        <v>4.2990000000000004</v>
      </c>
      <c r="BC169" s="5">
        <v>60</v>
      </c>
      <c r="BD169" s="5">
        <v>149.5</v>
      </c>
      <c r="BE169" s="5">
        <v>58.7</v>
      </c>
      <c r="BF169" s="9">
        <f t="shared" si="46"/>
        <v>22.304347826086961</v>
      </c>
      <c r="BG169" s="10">
        <f t="shared" si="47"/>
        <v>13.5</v>
      </c>
      <c r="BH169" s="7">
        <f t="shared" si="48"/>
        <v>0</v>
      </c>
      <c r="BJ169" s="6" t="s">
        <v>1609</v>
      </c>
      <c r="BK169" s="6">
        <v>13.3</v>
      </c>
      <c r="BL169" s="6">
        <v>23.59</v>
      </c>
      <c r="BM169" s="6">
        <v>1.48</v>
      </c>
      <c r="BN169" s="6">
        <v>3.7109999999999999</v>
      </c>
      <c r="BO169" s="6">
        <v>59.3</v>
      </c>
      <c r="BP169" s="6">
        <v>128.5</v>
      </c>
      <c r="BQ169" s="6">
        <v>58.8</v>
      </c>
      <c r="BR169" s="9">
        <f t="shared" si="49"/>
        <v>26.021739130434788</v>
      </c>
      <c r="BS169" s="10">
        <f t="shared" si="50"/>
        <v>13.5</v>
      </c>
      <c r="BT169" s="7">
        <f t="shared" si="51"/>
        <v>0</v>
      </c>
    </row>
    <row r="170" spans="2:72" ht="14.5" x14ac:dyDescent="0.35">
      <c r="B170" t="s">
        <v>148</v>
      </c>
      <c r="C170" s="2">
        <v>16.600000000000001</v>
      </c>
      <c r="D170" t="s">
        <v>11</v>
      </c>
      <c r="E170" t="s">
        <v>12</v>
      </c>
      <c r="F170">
        <v>4.1379999999999999</v>
      </c>
      <c r="G170">
        <v>61.6</v>
      </c>
      <c r="H170">
        <v>134.9</v>
      </c>
      <c r="I170">
        <v>57.1</v>
      </c>
      <c r="J170" s="9">
        <f t="shared" si="38"/>
        <v>32.478260869565226</v>
      </c>
      <c r="K170" s="10">
        <f t="shared" si="39"/>
        <v>13.5</v>
      </c>
      <c r="L170" s="7">
        <f t="shared" si="52"/>
        <v>0</v>
      </c>
      <c r="N170" t="s">
        <v>503</v>
      </c>
      <c r="O170">
        <v>23.8</v>
      </c>
      <c r="P170" t="s">
        <v>11</v>
      </c>
      <c r="Q170" t="s">
        <v>12</v>
      </c>
      <c r="R170">
        <v>4.8170000000000002</v>
      </c>
      <c r="S170">
        <v>62.4</v>
      </c>
      <c r="T170">
        <v>129.9</v>
      </c>
      <c r="U170">
        <v>57.2</v>
      </c>
      <c r="V170" s="9">
        <f t="shared" si="40"/>
        <v>46.565217391304358</v>
      </c>
      <c r="W170" s="10">
        <f t="shared" si="41"/>
        <v>13.5</v>
      </c>
      <c r="X170" s="7">
        <f t="shared" si="53"/>
        <v>0</v>
      </c>
      <c r="Z170" s="7" t="s">
        <v>1952</v>
      </c>
      <c r="AA170" s="7">
        <v>21.4</v>
      </c>
      <c r="AB170" s="7">
        <v>23.59</v>
      </c>
      <c r="AC170" s="7">
        <v>0</v>
      </c>
      <c r="AD170" s="7">
        <v>5.077</v>
      </c>
      <c r="AE170" s="7">
        <v>62.6</v>
      </c>
      <c r="AF170" s="7">
        <v>135.69999999999999</v>
      </c>
      <c r="AG170" s="7">
        <v>58.3</v>
      </c>
      <c r="AH170" s="9">
        <f t="shared" si="42"/>
        <v>41.869565217391305</v>
      </c>
      <c r="AI170" s="10">
        <f t="shared" si="43"/>
        <v>13.5</v>
      </c>
      <c r="AJ170" s="7">
        <f t="shared" si="54"/>
        <v>0</v>
      </c>
      <c r="AL170" s="4" t="s">
        <v>883</v>
      </c>
      <c r="AM170" s="4">
        <v>6.5</v>
      </c>
      <c r="AN170" s="4">
        <v>23.59</v>
      </c>
      <c r="AO170" s="4">
        <v>6.36</v>
      </c>
      <c r="AP170" s="4">
        <v>2.0259999999999998</v>
      </c>
      <c r="AQ170" s="4">
        <v>48.4</v>
      </c>
      <c r="AR170" s="4">
        <v>132.5</v>
      </c>
      <c r="AS170" s="4">
        <v>58</v>
      </c>
      <c r="AT170" s="9">
        <f t="shared" si="44"/>
        <v>12.717391304347828</v>
      </c>
      <c r="AU170" s="10">
        <f t="shared" si="45"/>
        <v>13.5</v>
      </c>
      <c r="AV170" s="7">
        <f t="shared" si="55"/>
        <v>0</v>
      </c>
      <c r="AX170" s="5" t="s">
        <v>1247</v>
      </c>
      <c r="AY170" s="5">
        <v>10.4</v>
      </c>
      <c r="AZ170" s="5">
        <v>23.59</v>
      </c>
      <c r="BA170" s="5">
        <v>2.0699999999999998</v>
      </c>
      <c r="BB170" s="5">
        <v>3.88</v>
      </c>
      <c r="BC170" s="5">
        <v>58</v>
      </c>
      <c r="BD170" s="5">
        <v>149.69999999999999</v>
      </c>
      <c r="BE170" s="5">
        <v>58.7</v>
      </c>
      <c r="BF170" s="9">
        <f t="shared" si="46"/>
        <v>20.347826086956523</v>
      </c>
      <c r="BG170" s="10">
        <f t="shared" si="47"/>
        <v>13.5</v>
      </c>
      <c r="BH170" s="7">
        <f t="shared" si="48"/>
        <v>0</v>
      </c>
      <c r="BJ170" s="6" t="s">
        <v>1610</v>
      </c>
      <c r="BK170" s="6">
        <v>16.7</v>
      </c>
      <c r="BL170" s="6">
        <v>23.59</v>
      </c>
      <c r="BM170" s="6">
        <v>2.5</v>
      </c>
      <c r="BN170" s="6">
        <v>3.8149999999999999</v>
      </c>
      <c r="BO170" s="6">
        <v>59.5</v>
      </c>
      <c r="BP170" s="6">
        <v>129</v>
      </c>
      <c r="BQ170" s="6">
        <v>58.6</v>
      </c>
      <c r="BR170" s="9">
        <f t="shared" si="49"/>
        <v>32.673913043478265</v>
      </c>
      <c r="BS170" s="10">
        <f t="shared" si="50"/>
        <v>13.5</v>
      </c>
      <c r="BT170" s="7">
        <f t="shared" si="51"/>
        <v>0</v>
      </c>
    </row>
    <row r="171" spans="2:72" ht="14.5" x14ac:dyDescent="0.35">
      <c r="B171" t="s">
        <v>149</v>
      </c>
      <c r="C171" s="2">
        <v>24.3</v>
      </c>
      <c r="D171" t="s">
        <v>11</v>
      </c>
      <c r="E171" t="s">
        <v>12</v>
      </c>
      <c r="F171">
        <v>4.0780000000000003</v>
      </c>
      <c r="G171">
        <v>62.4</v>
      </c>
      <c r="H171">
        <v>130</v>
      </c>
      <c r="I171">
        <v>57</v>
      </c>
      <c r="J171" s="9">
        <f t="shared" si="38"/>
        <v>47.54347826086957</v>
      </c>
      <c r="K171" s="10">
        <f t="shared" si="39"/>
        <v>13.5</v>
      </c>
      <c r="L171" s="7">
        <f t="shared" si="52"/>
        <v>0</v>
      </c>
      <c r="N171" t="s">
        <v>504</v>
      </c>
      <c r="O171">
        <v>13.6</v>
      </c>
      <c r="P171" t="s">
        <v>11</v>
      </c>
      <c r="Q171" t="s">
        <v>12</v>
      </c>
      <c r="R171">
        <v>3.6160000000000001</v>
      </c>
      <c r="S171">
        <v>59</v>
      </c>
      <c r="T171">
        <v>130.9</v>
      </c>
      <c r="U171">
        <v>57.3</v>
      </c>
      <c r="V171" s="9">
        <f t="shared" si="40"/>
        <v>26.608695652173918</v>
      </c>
      <c r="W171" s="10">
        <f t="shared" si="41"/>
        <v>13.5</v>
      </c>
      <c r="X171" s="7">
        <f t="shared" si="53"/>
        <v>0</v>
      </c>
      <c r="Z171" s="7" t="s">
        <v>1953</v>
      </c>
      <c r="AA171" s="7">
        <v>13.7</v>
      </c>
      <c r="AB171" s="7">
        <v>23.59</v>
      </c>
      <c r="AC171" s="7">
        <v>0</v>
      </c>
      <c r="AD171" s="7">
        <v>4.3140000000000001</v>
      </c>
      <c r="AE171" s="7">
        <v>58.7</v>
      </c>
      <c r="AF171" s="7">
        <v>134.5</v>
      </c>
      <c r="AG171" s="7">
        <v>58.1</v>
      </c>
      <c r="AH171" s="9">
        <f t="shared" si="42"/>
        <v>26.804347826086957</v>
      </c>
      <c r="AI171" s="10">
        <f t="shared" si="43"/>
        <v>13.5</v>
      </c>
      <c r="AJ171" s="7">
        <f t="shared" si="54"/>
        <v>0</v>
      </c>
      <c r="AL171" s="4" t="s">
        <v>884</v>
      </c>
      <c r="AM171" s="4">
        <v>9.9</v>
      </c>
      <c r="AN171" s="4">
        <v>23.59</v>
      </c>
      <c r="AO171" s="4">
        <v>1.52</v>
      </c>
      <c r="AP171" s="4">
        <v>3.625</v>
      </c>
      <c r="AQ171" s="4">
        <v>58.3</v>
      </c>
      <c r="AR171" s="4">
        <v>137.69999999999999</v>
      </c>
      <c r="AS171" s="4">
        <v>57.9</v>
      </c>
      <c r="AT171" s="9">
        <f t="shared" si="44"/>
        <v>19.369565217391308</v>
      </c>
      <c r="AU171" s="10">
        <f t="shared" si="45"/>
        <v>13.5</v>
      </c>
      <c r="AV171" s="7">
        <f t="shared" si="55"/>
        <v>0</v>
      </c>
      <c r="AX171" s="5" t="s">
        <v>1248</v>
      </c>
      <c r="AY171" s="5">
        <v>9.6</v>
      </c>
      <c r="AZ171" s="5">
        <v>23.59</v>
      </c>
      <c r="BA171" s="5">
        <v>4.24</v>
      </c>
      <c r="BB171" s="5">
        <v>3.1030000000000002</v>
      </c>
      <c r="BC171" s="5">
        <v>56.2</v>
      </c>
      <c r="BD171" s="5">
        <v>148</v>
      </c>
      <c r="BE171" s="5">
        <v>58.6</v>
      </c>
      <c r="BF171" s="9">
        <f t="shared" si="46"/>
        <v>18.782608695652176</v>
      </c>
      <c r="BG171" s="10">
        <f t="shared" si="47"/>
        <v>13.5</v>
      </c>
      <c r="BH171" s="7">
        <f t="shared" si="48"/>
        <v>0</v>
      </c>
      <c r="BJ171" s="6" t="s">
        <v>1611</v>
      </c>
      <c r="BK171" s="6">
        <v>15.7</v>
      </c>
      <c r="BL171" s="6">
        <v>23.59</v>
      </c>
      <c r="BM171" s="6">
        <v>1.3</v>
      </c>
      <c r="BN171" s="6">
        <v>4.0650000000000004</v>
      </c>
      <c r="BO171" s="6">
        <v>61.4</v>
      </c>
      <c r="BP171" s="6">
        <v>130</v>
      </c>
      <c r="BQ171" s="6">
        <v>58.6</v>
      </c>
      <c r="BR171" s="9">
        <f t="shared" si="49"/>
        <v>30.717391304347828</v>
      </c>
      <c r="BS171" s="10">
        <f t="shared" si="50"/>
        <v>13.5</v>
      </c>
      <c r="BT171" s="7">
        <f t="shared" si="51"/>
        <v>0</v>
      </c>
    </row>
    <row r="172" spans="2:72" ht="14.5" x14ac:dyDescent="0.35">
      <c r="B172" t="s">
        <v>150</v>
      </c>
      <c r="C172" s="2">
        <v>20.9</v>
      </c>
      <c r="D172" t="s">
        <v>11</v>
      </c>
      <c r="E172" t="s">
        <v>12</v>
      </c>
      <c r="F172">
        <v>4.5540000000000003</v>
      </c>
      <c r="G172">
        <v>60</v>
      </c>
      <c r="H172">
        <v>133.30000000000001</v>
      </c>
      <c r="I172">
        <v>57.1</v>
      </c>
      <c r="J172" s="9">
        <f t="shared" si="38"/>
        <v>40.891304347826086</v>
      </c>
      <c r="K172" s="10">
        <f t="shared" si="39"/>
        <v>13.5</v>
      </c>
      <c r="L172" s="7">
        <f t="shared" si="52"/>
        <v>0</v>
      </c>
      <c r="N172" t="s">
        <v>505</v>
      </c>
      <c r="O172">
        <v>20.100000000000001</v>
      </c>
      <c r="P172" t="s">
        <v>11</v>
      </c>
      <c r="Q172" t="s">
        <v>12</v>
      </c>
      <c r="R172">
        <v>4.3220000000000001</v>
      </c>
      <c r="S172">
        <v>61.6</v>
      </c>
      <c r="T172">
        <v>130.80000000000001</v>
      </c>
      <c r="U172">
        <v>57.2</v>
      </c>
      <c r="V172" s="9">
        <f t="shared" si="40"/>
        <v>39.326086956521749</v>
      </c>
      <c r="W172" s="10">
        <f t="shared" si="41"/>
        <v>13.5</v>
      </c>
      <c r="X172" s="7">
        <f t="shared" si="53"/>
        <v>0</v>
      </c>
      <c r="Z172" s="7" t="s">
        <v>1954</v>
      </c>
      <c r="AA172" s="7">
        <v>24.3</v>
      </c>
      <c r="AB172" s="7">
        <v>23.59</v>
      </c>
      <c r="AC172" s="7">
        <v>0</v>
      </c>
      <c r="AD172" s="7">
        <v>4.5490000000000004</v>
      </c>
      <c r="AE172" s="7">
        <v>61.6</v>
      </c>
      <c r="AF172" s="7">
        <v>131</v>
      </c>
      <c r="AG172" s="7">
        <v>58.1</v>
      </c>
      <c r="AH172" s="9">
        <f t="shared" si="42"/>
        <v>47.54347826086957</v>
      </c>
      <c r="AI172" s="10">
        <f t="shared" si="43"/>
        <v>13.5</v>
      </c>
      <c r="AJ172" s="7">
        <f t="shared" si="54"/>
        <v>0</v>
      </c>
      <c r="AL172" s="4" t="s">
        <v>885</v>
      </c>
      <c r="AM172" s="4">
        <v>10.5</v>
      </c>
      <c r="AN172" s="4">
        <v>23.59</v>
      </c>
      <c r="AO172" s="4">
        <v>1.06</v>
      </c>
      <c r="AP172" s="4">
        <v>5.0709999999999997</v>
      </c>
      <c r="AQ172" s="4">
        <v>64</v>
      </c>
      <c r="AR172" s="4">
        <v>138.9</v>
      </c>
      <c r="AS172" s="4">
        <v>58.5</v>
      </c>
      <c r="AT172" s="9">
        <f t="shared" si="44"/>
        <v>20.543478260869566</v>
      </c>
      <c r="AU172" s="10">
        <f t="shared" si="45"/>
        <v>13.5</v>
      </c>
      <c r="AV172" s="7">
        <f t="shared" si="55"/>
        <v>0</v>
      </c>
      <c r="AX172" s="5" t="s">
        <v>1249</v>
      </c>
      <c r="AY172" s="5">
        <v>11</v>
      </c>
      <c r="AZ172" s="5">
        <v>23.59</v>
      </c>
      <c r="BA172" s="5">
        <v>5.29</v>
      </c>
      <c r="BB172" s="5">
        <v>3.9950000000000001</v>
      </c>
      <c r="BC172" s="5">
        <v>60.8</v>
      </c>
      <c r="BD172" s="5">
        <v>149.6</v>
      </c>
      <c r="BE172" s="5">
        <v>58.6</v>
      </c>
      <c r="BF172" s="9">
        <f t="shared" si="46"/>
        <v>21.521739130434785</v>
      </c>
      <c r="BG172" s="10">
        <f t="shared" si="47"/>
        <v>13.5</v>
      </c>
      <c r="BH172" s="7">
        <f t="shared" si="48"/>
        <v>0</v>
      </c>
      <c r="BJ172" s="6" t="s">
        <v>1612</v>
      </c>
      <c r="BK172" s="6">
        <v>18.399999999999999</v>
      </c>
      <c r="BL172" s="6">
        <v>23.59</v>
      </c>
      <c r="BM172" s="6">
        <v>0.56999999999999995</v>
      </c>
      <c r="BN172" s="6">
        <v>4.4180000000000001</v>
      </c>
      <c r="BO172" s="6">
        <v>60</v>
      </c>
      <c r="BP172" s="6">
        <v>129.9</v>
      </c>
      <c r="BQ172" s="6">
        <v>58.8</v>
      </c>
      <c r="BR172" s="9">
        <f t="shared" si="49"/>
        <v>36</v>
      </c>
      <c r="BS172" s="10">
        <f t="shared" si="50"/>
        <v>13.5</v>
      </c>
      <c r="BT172" s="7">
        <f t="shared" si="51"/>
        <v>0</v>
      </c>
    </row>
    <row r="173" spans="2:72" ht="14.5" x14ac:dyDescent="0.35">
      <c r="B173" t="s">
        <v>151</v>
      </c>
      <c r="C173" s="2">
        <v>23.4</v>
      </c>
      <c r="D173" t="s">
        <v>11</v>
      </c>
      <c r="E173" t="s">
        <v>12</v>
      </c>
      <c r="F173">
        <v>4.0140000000000002</v>
      </c>
      <c r="G173">
        <v>62.2</v>
      </c>
      <c r="H173">
        <v>130.69999999999999</v>
      </c>
      <c r="I173">
        <v>57</v>
      </c>
      <c r="J173" s="9">
        <f t="shared" si="38"/>
        <v>45.782608695652179</v>
      </c>
      <c r="K173" s="10">
        <f t="shared" si="39"/>
        <v>13.5</v>
      </c>
      <c r="L173" s="7">
        <f t="shared" si="52"/>
        <v>0</v>
      </c>
      <c r="N173" t="s">
        <v>506</v>
      </c>
      <c r="O173">
        <v>23.8</v>
      </c>
      <c r="P173" t="s">
        <v>11</v>
      </c>
      <c r="Q173" t="s">
        <v>12</v>
      </c>
      <c r="R173">
        <v>3.9510000000000001</v>
      </c>
      <c r="S173">
        <v>61.8</v>
      </c>
      <c r="T173">
        <v>131.5</v>
      </c>
      <c r="U173">
        <v>57.2</v>
      </c>
      <c r="V173" s="9">
        <f t="shared" si="40"/>
        <v>46.565217391304358</v>
      </c>
      <c r="W173" s="10">
        <f t="shared" si="41"/>
        <v>13.5</v>
      </c>
      <c r="X173" s="7">
        <f t="shared" si="53"/>
        <v>0</v>
      </c>
      <c r="Z173" s="7" t="s">
        <v>1955</v>
      </c>
      <c r="AA173" s="7">
        <v>21.7</v>
      </c>
      <c r="AB173" s="7">
        <v>23.59</v>
      </c>
      <c r="AC173" s="7">
        <v>0</v>
      </c>
      <c r="AD173" s="7">
        <v>4.766</v>
      </c>
      <c r="AE173" s="7">
        <v>61.2</v>
      </c>
      <c r="AF173" s="7">
        <v>132.30000000000001</v>
      </c>
      <c r="AG173" s="7">
        <v>58</v>
      </c>
      <c r="AH173" s="9">
        <f t="shared" si="42"/>
        <v>42.456521739130437</v>
      </c>
      <c r="AI173" s="10">
        <f t="shared" si="43"/>
        <v>13.5</v>
      </c>
      <c r="AJ173" s="7">
        <f t="shared" si="54"/>
        <v>0</v>
      </c>
      <c r="AL173" s="4" t="s">
        <v>886</v>
      </c>
      <c r="AM173" s="4">
        <v>8.1999999999999993</v>
      </c>
      <c r="AN173" s="4">
        <v>23.59</v>
      </c>
      <c r="AO173" s="4">
        <v>2.37</v>
      </c>
      <c r="AP173" s="4">
        <v>4.157</v>
      </c>
      <c r="AQ173" s="4">
        <v>54.2</v>
      </c>
      <c r="AR173" s="4">
        <v>136.6</v>
      </c>
      <c r="AS173" s="4">
        <v>58.2</v>
      </c>
      <c r="AT173" s="9">
        <f t="shared" si="44"/>
        <v>16.043478260869566</v>
      </c>
      <c r="AU173" s="10">
        <f t="shared" si="45"/>
        <v>13.5</v>
      </c>
      <c r="AV173" s="7">
        <f t="shared" si="55"/>
        <v>0</v>
      </c>
      <c r="AX173" s="5" t="s">
        <v>1250</v>
      </c>
      <c r="AY173" s="5">
        <v>12.1</v>
      </c>
      <c r="AZ173" s="5">
        <v>23.59</v>
      </c>
      <c r="BA173" s="5">
        <v>4.0199999999999996</v>
      </c>
      <c r="BB173" s="5">
        <v>4.9770000000000003</v>
      </c>
      <c r="BC173" s="5">
        <v>61</v>
      </c>
      <c r="BD173" s="5">
        <v>149.80000000000001</v>
      </c>
      <c r="BE173" s="5">
        <v>58.6</v>
      </c>
      <c r="BF173" s="9">
        <f t="shared" si="46"/>
        <v>23.673913043478262</v>
      </c>
      <c r="BG173" s="10">
        <f t="shared" si="47"/>
        <v>13.5</v>
      </c>
      <c r="BH173" s="7">
        <f t="shared" si="48"/>
        <v>0</v>
      </c>
      <c r="BJ173" s="6" t="s">
        <v>1613</v>
      </c>
      <c r="BK173" s="6">
        <v>16.600000000000001</v>
      </c>
      <c r="BL173" s="6">
        <v>23.59</v>
      </c>
      <c r="BM173" s="6">
        <v>3.34</v>
      </c>
      <c r="BN173" s="6">
        <v>4.2050000000000001</v>
      </c>
      <c r="BO173" s="6">
        <v>59.5</v>
      </c>
      <c r="BP173" s="6">
        <v>128.69999999999999</v>
      </c>
      <c r="BQ173" s="6">
        <v>58.7</v>
      </c>
      <c r="BR173" s="9">
        <f t="shared" si="49"/>
        <v>32.478260869565226</v>
      </c>
      <c r="BS173" s="10">
        <f t="shared" si="50"/>
        <v>13.5</v>
      </c>
      <c r="BT173" s="7">
        <f t="shared" si="51"/>
        <v>0</v>
      </c>
    </row>
    <row r="174" spans="2:72" ht="14.5" x14ac:dyDescent="0.35">
      <c r="B174" t="s">
        <v>152</v>
      </c>
      <c r="C174" s="2">
        <v>22.1</v>
      </c>
      <c r="D174" t="s">
        <v>11</v>
      </c>
      <c r="E174" t="s">
        <v>12</v>
      </c>
      <c r="F174">
        <v>4.1059999999999999</v>
      </c>
      <c r="G174">
        <v>61.2</v>
      </c>
      <c r="H174">
        <v>132</v>
      </c>
      <c r="I174">
        <v>57.1</v>
      </c>
      <c r="J174" s="9">
        <f t="shared" si="38"/>
        <v>43.239130434782616</v>
      </c>
      <c r="K174" s="10">
        <f t="shared" si="39"/>
        <v>13.5</v>
      </c>
      <c r="L174" s="7">
        <f t="shared" si="52"/>
        <v>0</v>
      </c>
      <c r="N174" t="s">
        <v>507</v>
      </c>
      <c r="O174">
        <v>24.8</v>
      </c>
      <c r="P174" t="s">
        <v>11</v>
      </c>
      <c r="Q174" t="s">
        <v>12</v>
      </c>
      <c r="R174">
        <v>3.8069999999999999</v>
      </c>
      <c r="S174">
        <v>60.6</v>
      </c>
      <c r="T174">
        <v>129.69999999999999</v>
      </c>
      <c r="U174">
        <v>57.2</v>
      </c>
      <c r="V174" s="9">
        <f t="shared" si="40"/>
        <v>48.521739130434788</v>
      </c>
      <c r="W174" s="10">
        <f t="shared" si="41"/>
        <v>13.5</v>
      </c>
      <c r="X174" s="7">
        <f t="shared" si="53"/>
        <v>0</v>
      </c>
      <c r="Z174" s="7" t="s">
        <v>1956</v>
      </c>
      <c r="AA174" s="7">
        <v>15.5</v>
      </c>
      <c r="AB174" s="7">
        <v>23.59</v>
      </c>
      <c r="AC174" s="7">
        <v>0</v>
      </c>
      <c r="AD174" s="7">
        <v>4.4720000000000004</v>
      </c>
      <c r="AE174" s="7">
        <v>61.6</v>
      </c>
      <c r="AF174" s="7">
        <v>132</v>
      </c>
      <c r="AG174" s="7">
        <v>57.9</v>
      </c>
      <c r="AH174" s="9">
        <f t="shared" si="42"/>
        <v>30.326086956521742</v>
      </c>
      <c r="AI174" s="10">
        <f t="shared" si="43"/>
        <v>13.5</v>
      </c>
      <c r="AJ174" s="7">
        <f t="shared" si="54"/>
        <v>0</v>
      </c>
      <c r="AL174" s="4" t="s">
        <v>887</v>
      </c>
      <c r="AM174" s="4">
        <v>9.4</v>
      </c>
      <c r="AN174" s="4">
        <v>23.59</v>
      </c>
      <c r="AO174" s="4">
        <v>5.23</v>
      </c>
      <c r="AP174" s="4">
        <v>2.78</v>
      </c>
      <c r="AQ174" s="4">
        <v>49.6</v>
      </c>
      <c r="AR174" s="4">
        <v>135</v>
      </c>
      <c r="AS174" s="4">
        <v>57.9</v>
      </c>
      <c r="AT174" s="9">
        <f t="shared" si="44"/>
        <v>18.39130434782609</v>
      </c>
      <c r="AU174" s="10">
        <f t="shared" si="45"/>
        <v>13.5</v>
      </c>
      <c r="AV174" s="7">
        <f t="shared" si="55"/>
        <v>0</v>
      </c>
      <c r="AX174" s="5" t="s">
        <v>1251</v>
      </c>
      <c r="AY174" s="5">
        <v>13</v>
      </c>
      <c r="AZ174" s="5">
        <v>23.59</v>
      </c>
      <c r="BA174" s="5">
        <v>1.1599999999999999</v>
      </c>
      <c r="BB174" s="5">
        <v>4.6660000000000004</v>
      </c>
      <c r="BC174" s="5">
        <v>62.6</v>
      </c>
      <c r="BD174" s="5">
        <v>149.6</v>
      </c>
      <c r="BE174" s="5">
        <v>58.7</v>
      </c>
      <c r="BF174" s="9">
        <f t="shared" si="46"/>
        <v>25.434782608695656</v>
      </c>
      <c r="BG174" s="10">
        <f t="shared" si="47"/>
        <v>13.5</v>
      </c>
      <c r="BH174" s="7">
        <f t="shared" si="48"/>
        <v>0</v>
      </c>
      <c r="BJ174" s="6" t="s">
        <v>1614</v>
      </c>
      <c r="BK174" s="6">
        <v>22.6</v>
      </c>
      <c r="BL174" s="6">
        <v>23.59</v>
      </c>
      <c r="BM174" s="6">
        <v>0.26</v>
      </c>
      <c r="BN174" s="6">
        <v>4.194</v>
      </c>
      <c r="BO174" s="6">
        <v>60</v>
      </c>
      <c r="BP174" s="6">
        <v>129.6</v>
      </c>
      <c r="BQ174" s="6">
        <v>59</v>
      </c>
      <c r="BR174" s="9">
        <f t="shared" si="49"/>
        <v>44.217391304347835</v>
      </c>
      <c r="BS174" s="10">
        <f t="shared" si="50"/>
        <v>13.5</v>
      </c>
      <c r="BT174" s="7">
        <f t="shared" si="51"/>
        <v>0</v>
      </c>
    </row>
    <row r="175" spans="2:72" ht="14.5" x14ac:dyDescent="0.35">
      <c r="B175" t="s">
        <v>153</v>
      </c>
      <c r="C175" s="2">
        <v>15.1</v>
      </c>
      <c r="D175" t="s">
        <v>11</v>
      </c>
      <c r="E175" t="s">
        <v>12</v>
      </c>
      <c r="F175">
        <v>4.95</v>
      </c>
      <c r="G175">
        <v>61.6</v>
      </c>
      <c r="H175">
        <v>136.4</v>
      </c>
      <c r="I175">
        <v>57.1</v>
      </c>
      <c r="J175" s="9">
        <f t="shared" si="38"/>
        <v>29.54347826086957</v>
      </c>
      <c r="K175" s="10">
        <f t="shared" si="39"/>
        <v>13.5</v>
      </c>
      <c r="L175" s="7">
        <f t="shared" si="52"/>
        <v>0</v>
      </c>
      <c r="N175" t="s">
        <v>508</v>
      </c>
      <c r="O175">
        <v>21.4</v>
      </c>
      <c r="P175" t="s">
        <v>11</v>
      </c>
      <c r="Q175" t="s">
        <v>12</v>
      </c>
      <c r="R175">
        <v>3.75</v>
      </c>
      <c r="S175">
        <v>60.8</v>
      </c>
      <c r="T175">
        <v>128.1</v>
      </c>
      <c r="U175">
        <v>57.2</v>
      </c>
      <c r="V175" s="9">
        <f t="shared" si="40"/>
        <v>41.869565217391305</v>
      </c>
      <c r="W175" s="10">
        <f t="shared" si="41"/>
        <v>13.5</v>
      </c>
      <c r="X175" s="7">
        <f t="shared" si="53"/>
        <v>0</v>
      </c>
      <c r="Z175" s="7" t="s">
        <v>1957</v>
      </c>
      <c r="AA175" s="7">
        <v>18.5</v>
      </c>
      <c r="AB175" s="7">
        <v>23.59</v>
      </c>
      <c r="AC175" s="7">
        <v>0</v>
      </c>
      <c r="AD175" s="7">
        <v>4.51</v>
      </c>
      <c r="AE175" s="7">
        <v>62.8</v>
      </c>
      <c r="AF175" s="7">
        <v>149.6</v>
      </c>
      <c r="AG175" s="7">
        <v>60.5</v>
      </c>
      <c r="AH175" s="9">
        <f t="shared" si="42"/>
        <v>36.195652173913047</v>
      </c>
      <c r="AI175" s="10">
        <f t="shared" si="43"/>
        <v>13.5</v>
      </c>
      <c r="AJ175" s="7">
        <f t="shared" si="54"/>
        <v>0</v>
      </c>
      <c r="AL175" s="4" t="s">
        <v>888</v>
      </c>
      <c r="AM175" s="4">
        <v>6</v>
      </c>
      <c r="AN175" s="4">
        <v>23.59</v>
      </c>
      <c r="AO175" s="4">
        <v>7.05</v>
      </c>
      <c r="AP175" s="4">
        <v>3.1669999999999998</v>
      </c>
      <c r="AQ175" s="4">
        <v>49.6</v>
      </c>
      <c r="AR175" s="4">
        <v>149.80000000000001</v>
      </c>
      <c r="AS175" s="4">
        <v>58.2</v>
      </c>
      <c r="AT175" s="9">
        <f t="shared" si="44"/>
        <v>11.739130434782609</v>
      </c>
      <c r="AU175" s="10">
        <f t="shared" si="45"/>
        <v>13.5</v>
      </c>
      <c r="AV175" s="7">
        <f t="shared" si="55"/>
        <v>0</v>
      </c>
      <c r="AX175" s="5" t="s">
        <v>1252</v>
      </c>
      <c r="AY175" s="5">
        <v>16.2</v>
      </c>
      <c r="AZ175" s="5">
        <v>23.59</v>
      </c>
      <c r="BA175" s="5">
        <v>3</v>
      </c>
      <c r="BB175" s="5">
        <v>3.9260000000000002</v>
      </c>
      <c r="BC175" s="5">
        <v>61.2</v>
      </c>
      <c r="BD175" s="5">
        <v>146.19999999999999</v>
      </c>
      <c r="BE175" s="5">
        <v>58.4</v>
      </c>
      <c r="BF175" s="9">
        <f t="shared" si="46"/>
        <v>31.695652173913047</v>
      </c>
      <c r="BG175" s="10">
        <f t="shared" si="47"/>
        <v>13.5</v>
      </c>
      <c r="BH175" s="7">
        <f t="shared" si="48"/>
        <v>0</v>
      </c>
      <c r="BJ175" s="6" t="s">
        <v>1615</v>
      </c>
      <c r="BK175" s="6">
        <v>23.7</v>
      </c>
      <c r="BL175" s="6">
        <v>23.59</v>
      </c>
      <c r="BM175" s="6">
        <v>0</v>
      </c>
      <c r="BN175" s="6">
        <v>4.4240000000000004</v>
      </c>
      <c r="BO175" s="6">
        <v>62</v>
      </c>
      <c r="BP175" s="6">
        <v>131.80000000000001</v>
      </c>
      <c r="BQ175" s="6">
        <v>58</v>
      </c>
      <c r="BR175" s="9">
        <f t="shared" si="49"/>
        <v>46.369565217391312</v>
      </c>
      <c r="BS175" s="10">
        <f t="shared" si="50"/>
        <v>13.5</v>
      </c>
      <c r="BT175" s="7">
        <f t="shared" si="51"/>
        <v>0</v>
      </c>
    </row>
    <row r="176" spans="2:72" ht="14.5" x14ac:dyDescent="0.35">
      <c r="B176" t="s">
        <v>154</v>
      </c>
      <c r="C176" s="2">
        <v>21</v>
      </c>
      <c r="D176" t="s">
        <v>11</v>
      </c>
      <c r="E176" t="s">
        <v>12</v>
      </c>
      <c r="F176">
        <v>4.0149999999999997</v>
      </c>
      <c r="G176">
        <v>63.2</v>
      </c>
      <c r="H176">
        <v>134.1</v>
      </c>
      <c r="I176">
        <v>57.1</v>
      </c>
      <c r="J176" s="9">
        <f t="shared" si="38"/>
        <v>41.086956521739133</v>
      </c>
      <c r="K176" s="10">
        <f t="shared" si="39"/>
        <v>13.5</v>
      </c>
      <c r="L176" s="7">
        <f t="shared" si="52"/>
        <v>0</v>
      </c>
      <c r="N176" t="s">
        <v>509</v>
      </c>
      <c r="O176">
        <v>21.9</v>
      </c>
      <c r="P176" t="s">
        <v>11</v>
      </c>
      <c r="Q176" t="s">
        <v>12</v>
      </c>
      <c r="R176">
        <v>3.7970000000000002</v>
      </c>
      <c r="S176">
        <v>60.2</v>
      </c>
      <c r="T176">
        <v>132.30000000000001</v>
      </c>
      <c r="U176">
        <v>57.2</v>
      </c>
      <c r="V176" s="9">
        <f t="shared" si="40"/>
        <v>42.847826086956523</v>
      </c>
      <c r="W176" s="10">
        <f t="shared" si="41"/>
        <v>13.5</v>
      </c>
      <c r="X176" s="7">
        <f t="shared" si="53"/>
        <v>0</v>
      </c>
      <c r="Z176" s="7" t="s">
        <v>1958</v>
      </c>
      <c r="AA176" s="7">
        <v>23.5</v>
      </c>
      <c r="AB176" s="7">
        <v>23.59</v>
      </c>
      <c r="AC176" s="7">
        <v>0.41</v>
      </c>
      <c r="AD176" s="7">
        <v>5.0789999999999997</v>
      </c>
      <c r="AE176" s="7">
        <v>62.2</v>
      </c>
      <c r="AF176" s="7">
        <v>149.6</v>
      </c>
      <c r="AG176" s="7">
        <v>58.5</v>
      </c>
      <c r="AH176" s="9">
        <f t="shared" si="42"/>
        <v>45.978260869565226</v>
      </c>
      <c r="AI176" s="10">
        <f t="shared" si="43"/>
        <v>13.5</v>
      </c>
      <c r="AJ176" s="7">
        <f t="shared" si="54"/>
        <v>0</v>
      </c>
      <c r="AL176" s="4" t="s">
        <v>889</v>
      </c>
      <c r="AM176" s="4">
        <v>21.8</v>
      </c>
      <c r="AN176" s="4">
        <v>23.59</v>
      </c>
      <c r="AO176" s="4">
        <v>0</v>
      </c>
      <c r="AP176" s="4">
        <v>4.8979999999999997</v>
      </c>
      <c r="AQ176" s="4">
        <v>63.8</v>
      </c>
      <c r="AR176" s="4">
        <v>131.69999999999999</v>
      </c>
      <c r="AS176" s="4">
        <v>58</v>
      </c>
      <c r="AT176" s="9">
        <f t="shared" si="44"/>
        <v>42.652173913043484</v>
      </c>
      <c r="AU176" s="10">
        <f t="shared" si="45"/>
        <v>13.5</v>
      </c>
      <c r="AV176" s="7">
        <f t="shared" si="55"/>
        <v>0</v>
      </c>
      <c r="AX176" s="5" t="s">
        <v>1253</v>
      </c>
      <c r="AY176" s="5">
        <v>18.399999999999999</v>
      </c>
      <c r="AZ176" s="5">
        <v>23.59</v>
      </c>
      <c r="BA176" s="5">
        <v>0</v>
      </c>
      <c r="BB176" s="5">
        <v>4.149</v>
      </c>
      <c r="BC176" s="5">
        <v>61</v>
      </c>
      <c r="BD176" s="5">
        <v>131.19999999999999</v>
      </c>
      <c r="BE176" s="5">
        <v>58.4</v>
      </c>
      <c r="BF176" s="9">
        <f t="shared" si="46"/>
        <v>36</v>
      </c>
      <c r="BG176" s="10">
        <f t="shared" si="47"/>
        <v>13.5</v>
      </c>
      <c r="BH176" s="7">
        <f t="shared" si="48"/>
        <v>0</v>
      </c>
      <c r="BJ176" s="6" t="s">
        <v>1616</v>
      </c>
      <c r="BK176" s="6">
        <v>15.3</v>
      </c>
      <c r="BL176" s="6">
        <v>23.59</v>
      </c>
      <c r="BM176" s="6">
        <v>0</v>
      </c>
      <c r="BN176" s="6">
        <v>5.0949999999999998</v>
      </c>
      <c r="BO176" s="6">
        <v>64</v>
      </c>
      <c r="BP176" s="6">
        <v>134.30000000000001</v>
      </c>
      <c r="BQ176" s="6">
        <v>57.8</v>
      </c>
      <c r="BR176" s="9">
        <f t="shared" si="49"/>
        <v>29.934782608695656</v>
      </c>
      <c r="BS176" s="10">
        <f t="shared" si="50"/>
        <v>13.5</v>
      </c>
      <c r="BT176" s="7">
        <f t="shared" si="51"/>
        <v>0</v>
      </c>
    </row>
    <row r="177" spans="2:73" ht="14.5" x14ac:dyDescent="0.35">
      <c r="B177" t="s">
        <v>155</v>
      </c>
      <c r="C177" s="2">
        <v>27.2</v>
      </c>
      <c r="D177" t="s">
        <v>11</v>
      </c>
      <c r="E177" t="s">
        <v>12</v>
      </c>
      <c r="F177">
        <v>3.8370000000000002</v>
      </c>
      <c r="G177">
        <v>61.8</v>
      </c>
      <c r="H177">
        <v>128.30000000000001</v>
      </c>
      <c r="I177">
        <v>57.1</v>
      </c>
      <c r="J177" s="9">
        <f t="shared" si="38"/>
        <v>53.217391304347835</v>
      </c>
      <c r="K177" s="10">
        <f t="shared" si="39"/>
        <v>13.5</v>
      </c>
      <c r="L177" s="7">
        <f t="shared" si="52"/>
        <v>0</v>
      </c>
      <c r="N177" t="s">
        <v>510</v>
      </c>
      <c r="O177">
        <v>26.6</v>
      </c>
      <c r="P177" t="s">
        <v>11</v>
      </c>
      <c r="Q177" t="s">
        <v>12</v>
      </c>
      <c r="R177">
        <v>3.7440000000000002</v>
      </c>
      <c r="S177">
        <v>61.2</v>
      </c>
      <c r="T177">
        <v>130.1</v>
      </c>
      <c r="U177">
        <v>57.2</v>
      </c>
      <c r="V177" s="9">
        <f t="shared" si="40"/>
        <v>52.043478260869577</v>
      </c>
      <c r="W177" s="10">
        <f t="shared" si="41"/>
        <v>13.5</v>
      </c>
      <c r="X177" s="7">
        <f t="shared" si="53"/>
        <v>0</v>
      </c>
      <c r="Z177" s="7" t="s">
        <v>1959</v>
      </c>
      <c r="AA177" s="7">
        <v>12.4</v>
      </c>
      <c r="AB177" s="7">
        <v>23.59</v>
      </c>
      <c r="AC177" s="7">
        <v>0</v>
      </c>
      <c r="AD177" s="7">
        <v>4.6879999999999997</v>
      </c>
      <c r="AE177" s="7">
        <v>63</v>
      </c>
      <c r="AF177" s="7">
        <v>135</v>
      </c>
      <c r="AG177" s="7">
        <v>58.1</v>
      </c>
      <c r="AH177" s="9">
        <f t="shared" si="42"/>
        <v>24.260869565217394</v>
      </c>
      <c r="AI177" s="10">
        <f t="shared" si="43"/>
        <v>13.5</v>
      </c>
      <c r="AJ177" s="7">
        <f t="shared" si="54"/>
        <v>0</v>
      </c>
      <c r="AL177" s="4" t="s">
        <v>890</v>
      </c>
      <c r="AM177" s="4">
        <v>6.9</v>
      </c>
      <c r="AN177" s="4">
        <v>23.59</v>
      </c>
      <c r="AO177" s="4">
        <v>1.52</v>
      </c>
      <c r="AP177" s="4">
        <v>2.4390000000000001</v>
      </c>
      <c r="AQ177" s="4">
        <v>53.4</v>
      </c>
      <c r="AR177" s="4">
        <v>139.69999999999999</v>
      </c>
      <c r="AS177" s="4">
        <v>58.1</v>
      </c>
      <c r="AT177" s="9">
        <f t="shared" si="44"/>
        <v>13.500000000000002</v>
      </c>
      <c r="AU177" s="10">
        <f t="shared" si="45"/>
        <v>13.5</v>
      </c>
      <c r="AV177" s="7">
        <f t="shared" si="55"/>
        <v>0</v>
      </c>
      <c r="AX177" s="5" t="s">
        <v>1254</v>
      </c>
      <c r="AY177" s="5">
        <v>17.5</v>
      </c>
      <c r="AZ177" s="5">
        <v>23.59</v>
      </c>
      <c r="BA177" s="5">
        <v>1.5</v>
      </c>
      <c r="BB177" s="5">
        <v>4.0419999999999998</v>
      </c>
      <c r="BC177" s="5">
        <v>61.2</v>
      </c>
      <c r="BD177" s="5">
        <v>146.4</v>
      </c>
      <c r="BE177" s="5">
        <v>58.5</v>
      </c>
      <c r="BF177" s="9">
        <f t="shared" si="46"/>
        <v>34.239130434782616</v>
      </c>
      <c r="BG177" s="10">
        <f t="shared" si="47"/>
        <v>13.5</v>
      </c>
      <c r="BH177" s="7">
        <f t="shared" si="48"/>
        <v>0</v>
      </c>
      <c r="BJ177" s="6" t="s">
        <v>1617</v>
      </c>
      <c r="BK177" s="6">
        <v>10.199999999999999</v>
      </c>
      <c r="BL177" s="6">
        <v>23.59</v>
      </c>
      <c r="BM177" s="6">
        <v>0</v>
      </c>
      <c r="BN177" s="6">
        <v>4.0119999999999996</v>
      </c>
      <c r="BO177" s="6">
        <v>49.6</v>
      </c>
      <c r="BP177" s="6">
        <v>133.19999999999999</v>
      </c>
      <c r="BQ177" s="6">
        <v>57.3</v>
      </c>
      <c r="BR177" s="9">
        <f t="shared" si="49"/>
        <v>19.956521739130437</v>
      </c>
      <c r="BS177" s="10">
        <f t="shared" si="50"/>
        <v>13.5</v>
      </c>
      <c r="BT177" s="7">
        <f t="shared" si="51"/>
        <v>0</v>
      </c>
    </row>
    <row r="178" spans="2:73" ht="14.5" x14ac:dyDescent="0.35">
      <c r="B178" t="s">
        <v>156</v>
      </c>
      <c r="C178" s="2">
        <v>16.100000000000001</v>
      </c>
      <c r="D178" t="s">
        <v>11</v>
      </c>
      <c r="E178" t="s">
        <v>12</v>
      </c>
      <c r="F178">
        <v>4.9850000000000003</v>
      </c>
      <c r="G178">
        <v>62.4</v>
      </c>
      <c r="H178">
        <v>137.1</v>
      </c>
      <c r="I178">
        <v>57.1</v>
      </c>
      <c r="J178" s="9">
        <f t="shared" si="38"/>
        <v>31.500000000000007</v>
      </c>
      <c r="K178" s="10">
        <f t="shared" si="39"/>
        <v>13.5</v>
      </c>
      <c r="L178" s="7">
        <f t="shared" si="52"/>
        <v>0</v>
      </c>
      <c r="N178" t="s">
        <v>511</v>
      </c>
      <c r="O178">
        <v>25.8</v>
      </c>
      <c r="P178" t="s">
        <v>11</v>
      </c>
      <c r="Q178" t="s">
        <v>12</v>
      </c>
      <c r="R178">
        <v>3.6459999999999999</v>
      </c>
      <c r="S178">
        <v>59.3</v>
      </c>
      <c r="T178">
        <v>126.4</v>
      </c>
      <c r="U178">
        <v>57.2</v>
      </c>
      <c r="V178" s="9">
        <f t="shared" si="40"/>
        <v>50.478260869565226</v>
      </c>
      <c r="W178" s="10">
        <f t="shared" si="41"/>
        <v>13.5</v>
      </c>
      <c r="X178" s="7">
        <f t="shared" si="53"/>
        <v>0</v>
      </c>
      <c r="Z178" s="7" t="s">
        <v>1960</v>
      </c>
      <c r="AA178" s="7">
        <v>21.5</v>
      </c>
      <c r="AB178" s="7">
        <v>23.59</v>
      </c>
      <c r="AC178" s="7">
        <v>0</v>
      </c>
      <c r="AD178" s="7">
        <v>4.4720000000000004</v>
      </c>
      <c r="AE178" s="7">
        <v>60.8</v>
      </c>
      <c r="AF178" s="7">
        <v>132.9</v>
      </c>
      <c r="AG178" s="7">
        <v>58.4</v>
      </c>
      <c r="AH178" s="9">
        <f t="shared" si="42"/>
        <v>42.065217391304351</v>
      </c>
      <c r="AI178" s="10">
        <f t="shared" si="43"/>
        <v>13.5</v>
      </c>
      <c r="AJ178" s="7">
        <f t="shared" si="54"/>
        <v>0</v>
      </c>
      <c r="AL178" s="4" t="s">
        <v>891</v>
      </c>
      <c r="AM178" s="4">
        <v>5.2</v>
      </c>
      <c r="AN178" s="4">
        <v>23.59</v>
      </c>
      <c r="AO178" s="4">
        <v>5.49</v>
      </c>
      <c r="AP178" s="4">
        <v>1.9159999999999999</v>
      </c>
      <c r="AQ178" s="4">
        <v>48.6</v>
      </c>
      <c r="AR178" s="4">
        <v>133.80000000000001</v>
      </c>
      <c r="AS178" s="4">
        <v>58.2</v>
      </c>
      <c r="AT178" s="9">
        <f t="shared" si="44"/>
        <v>10.173913043478262</v>
      </c>
      <c r="AU178" s="10">
        <f t="shared" si="45"/>
        <v>13.5</v>
      </c>
      <c r="AV178" s="7">
        <f t="shared" si="55"/>
        <v>0</v>
      </c>
      <c r="AX178" s="5" t="s">
        <v>1255</v>
      </c>
      <c r="AY178" s="5">
        <v>17.5</v>
      </c>
      <c r="AZ178" s="5">
        <v>23.59</v>
      </c>
      <c r="BA178" s="5">
        <v>2.4900000000000002</v>
      </c>
      <c r="BB178" s="5">
        <v>3.8439999999999999</v>
      </c>
      <c r="BC178" s="5">
        <v>62</v>
      </c>
      <c r="BD178" s="5">
        <v>149.5</v>
      </c>
      <c r="BE178" s="5">
        <v>58.5</v>
      </c>
      <c r="BF178" s="9">
        <f t="shared" si="46"/>
        <v>34.239130434782616</v>
      </c>
      <c r="BG178" s="10">
        <f t="shared" si="47"/>
        <v>13.5</v>
      </c>
      <c r="BH178" s="7">
        <f t="shared" si="48"/>
        <v>0</v>
      </c>
      <c r="BJ178" s="6" t="s">
        <v>1618</v>
      </c>
      <c r="BK178" s="6">
        <v>8.6999999999999993</v>
      </c>
      <c r="BL178" s="6">
        <v>23.59</v>
      </c>
      <c r="BM178" s="6">
        <v>0</v>
      </c>
      <c r="BN178" s="6">
        <v>5.1559999999999997</v>
      </c>
      <c r="BO178" s="6">
        <v>62</v>
      </c>
      <c r="BP178" s="6">
        <v>132.4</v>
      </c>
      <c r="BQ178" s="6">
        <v>58.3</v>
      </c>
      <c r="BR178" s="9">
        <f t="shared" si="49"/>
        <v>17.021739130434785</v>
      </c>
      <c r="BS178" s="10">
        <f t="shared" si="50"/>
        <v>13.5</v>
      </c>
      <c r="BT178" s="7">
        <f t="shared" si="51"/>
        <v>0</v>
      </c>
    </row>
    <row r="179" spans="2:73" ht="14.5" x14ac:dyDescent="0.35">
      <c r="B179" t="s">
        <v>157</v>
      </c>
      <c r="C179" s="2">
        <v>26.4</v>
      </c>
      <c r="D179" t="s">
        <v>11</v>
      </c>
      <c r="E179" t="s">
        <v>12</v>
      </c>
      <c r="F179">
        <v>4.6719999999999997</v>
      </c>
      <c r="G179">
        <v>64.599999999999994</v>
      </c>
      <c r="H179">
        <v>133.5</v>
      </c>
      <c r="I179">
        <v>57.1</v>
      </c>
      <c r="J179" s="9">
        <f t="shared" si="38"/>
        <v>51.652173913043484</v>
      </c>
      <c r="K179" s="10">
        <f t="shared" si="39"/>
        <v>13.5</v>
      </c>
      <c r="L179" s="7">
        <f t="shared" si="52"/>
        <v>0</v>
      </c>
      <c r="N179" t="s">
        <v>512</v>
      </c>
      <c r="O179">
        <v>13</v>
      </c>
      <c r="P179" t="s">
        <v>11</v>
      </c>
      <c r="Q179" t="s">
        <v>12</v>
      </c>
      <c r="R179">
        <v>3.988</v>
      </c>
      <c r="S179">
        <v>54.3</v>
      </c>
      <c r="T179">
        <v>130.9</v>
      </c>
      <c r="U179">
        <v>57.2</v>
      </c>
      <c r="V179" s="9">
        <f t="shared" si="40"/>
        <v>25.434782608695656</v>
      </c>
      <c r="W179" s="10">
        <f t="shared" si="41"/>
        <v>13.5</v>
      </c>
      <c r="X179" s="7">
        <f t="shared" si="53"/>
        <v>0</v>
      </c>
      <c r="Z179" s="7" t="s">
        <v>1961</v>
      </c>
      <c r="AA179" s="7">
        <v>22.9</v>
      </c>
      <c r="AB179" s="7">
        <v>23.59</v>
      </c>
      <c r="AC179" s="7">
        <v>0</v>
      </c>
      <c r="AD179" s="7">
        <v>4.4980000000000002</v>
      </c>
      <c r="AE179" s="7">
        <v>62</v>
      </c>
      <c r="AF179" s="7">
        <v>135.1</v>
      </c>
      <c r="AG179" s="7">
        <v>58.4</v>
      </c>
      <c r="AH179" s="9">
        <f t="shared" si="42"/>
        <v>44.804347826086961</v>
      </c>
      <c r="AI179" s="10">
        <f t="shared" si="43"/>
        <v>13.5</v>
      </c>
      <c r="AJ179" s="7">
        <f t="shared" si="54"/>
        <v>0</v>
      </c>
      <c r="AL179" s="4" t="s">
        <v>892</v>
      </c>
      <c r="AM179" s="4">
        <v>7.2</v>
      </c>
      <c r="AN179" s="4">
        <v>23.59</v>
      </c>
      <c r="AO179" s="4">
        <v>3.57</v>
      </c>
      <c r="AP179" s="4">
        <v>3.8380000000000001</v>
      </c>
      <c r="AQ179" s="4">
        <v>56.6</v>
      </c>
      <c r="AR179" s="4">
        <v>147</v>
      </c>
      <c r="AS179" s="4">
        <v>58.2</v>
      </c>
      <c r="AT179" s="9">
        <f t="shared" si="44"/>
        <v>14.086956521739133</v>
      </c>
      <c r="AU179" s="10">
        <f t="shared" si="45"/>
        <v>13.5</v>
      </c>
      <c r="AV179" s="7">
        <f t="shared" si="55"/>
        <v>0</v>
      </c>
      <c r="AX179" s="5" t="s">
        <v>1256</v>
      </c>
      <c r="AY179" s="5">
        <v>23.3</v>
      </c>
      <c r="AZ179" s="5">
        <v>23.59</v>
      </c>
      <c r="BA179" s="5">
        <v>0</v>
      </c>
      <c r="BB179" s="5">
        <v>4.6500000000000004</v>
      </c>
      <c r="BC179" s="5">
        <v>63.8</v>
      </c>
      <c r="BD179" s="5">
        <v>132.30000000000001</v>
      </c>
      <c r="BE179" s="5">
        <v>57.8</v>
      </c>
      <c r="BF179" s="9">
        <f t="shared" si="46"/>
        <v>45.58695652173914</v>
      </c>
      <c r="BG179" s="10">
        <f t="shared" si="47"/>
        <v>13.5</v>
      </c>
      <c r="BH179" s="7">
        <f t="shared" si="48"/>
        <v>0</v>
      </c>
      <c r="BJ179" s="6" t="s">
        <v>1619</v>
      </c>
      <c r="BK179" s="6">
        <v>14</v>
      </c>
      <c r="BL179" s="6">
        <v>23.59</v>
      </c>
      <c r="BM179" s="6">
        <v>0</v>
      </c>
      <c r="BN179" s="6">
        <v>3.4279999999999999</v>
      </c>
      <c r="BO179" s="6">
        <v>54.5</v>
      </c>
      <c r="BP179" s="6">
        <v>136.6</v>
      </c>
      <c r="BQ179" s="6">
        <v>57.9</v>
      </c>
      <c r="BR179" s="9">
        <f t="shared" si="49"/>
        <v>27.39130434782609</v>
      </c>
      <c r="BS179" s="10">
        <f t="shared" si="50"/>
        <v>13.5</v>
      </c>
      <c r="BT179" s="7">
        <f t="shared" si="51"/>
        <v>0</v>
      </c>
    </row>
    <row r="180" spans="2:73" ht="14.5" x14ac:dyDescent="0.35">
      <c r="B180" t="s">
        <v>158</v>
      </c>
      <c r="C180" s="2">
        <v>23.6</v>
      </c>
      <c r="D180" t="s">
        <v>11</v>
      </c>
      <c r="E180" t="s">
        <v>12</v>
      </c>
      <c r="F180">
        <v>5.077</v>
      </c>
      <c r="G180">
        <v>63.8</v>
      </c>
      <c r="H180">
        <v>135.80000000000001</v>
      </c>
      <c r="I180">
        <v>57.2</v>
      </c>
      <c r="J180" s="9">
        <f t="shared" si="38"/>
        <v>46.173913043478272</v>
      </c>
      <c r="K180" s="10">
        <f t="shared" si="39"/>
        <v>13.5</v>
      </c>
      <c r="L180" s="7">
        <f t="shared" si="52"/>
        <v>0</v>
      </c>
      <c r="N180" t="s">
        <v>513</v>
      </c>
      <c r="O180">
        <v>19.899999999999999</v>
      </c>
      <c r="P180" t="s">
        <v>11</v>
      </c>
      <c r="Q180" t="s">
        <v>12</v>
      </c>
      <c r="R180">
        <v>4.9589999999999996</v>
      </c>
      <c r="S180">
        <v>62.2</v>
      </c>
      <c r="T180">
        <v>135.9</v>
      </c>
      <c r="U180">
        <v>57.3</v>
      </c>
      <c r="V180" s="9">
        <f t="shared" si="40"/>
        <v>38.934782608695656</v>
      </c>
      <c r="W180" s="10">
        <f t="shared" si="41"/>
        <v>13.5</v>
      </c>
      <c r="X180" s="7">
        <f t="shared" si="53"/>
        <v>0</v>
      </c>
      <c r="Z180" s="7" t="s">
        <v>1962</v>
      </c>
      <c r="AA180" s="7">
        <v>20.2</v>
      </c>
      <c r="AB180" s="7">
        <v>23.59</v>
      </c>
      <c r="AC180" s="7">
        <v>0</v>
      </c>
      <c r="AD180" s="7">
        <v>4.9660000000000002</v>
      </c>
      <c r="AE180" s="7">
        <v>63</v>
      </c>
      <c r="AF180" s="7">
        <v>133.30000000000001</v>
      </c>
      <c r="AG180" s="7">
        <v>58.4</v>
      </c>
      <c r="AH180" s="9">
        <f t="shared" si="42"/>
        <v>39.521739130434788</v>
      </c>
      <c r="AI180" s="10">
        <f t="shared" si="43"/>
        <v>13.5</v>
      </c>
      <c r="AJ180" s="7">
        <f t="shared" si="54"/>
        <v>0</v>
      </c>
      <c r="AL180" s="4" t="s">
        <v>893</v>
      </c>
      <c r="AM180" s="4">
        <v>3.1</v>
      </c>
      <c r="AN180" s="4">
        <v>23.59</v>
      </c>
      <c r="AO180" s="4">
        <v>4.3600000000000003</v>
      </c>
      <c r="AP180" s="4">
        <v>1.4179999999999999</v>
      </c>
      <c r="AQ180" s="4">
        <v>48.2</v>
      </c>
      <c r="AR180" s="4">
        <v>138.19999999999999</v>
      </c>
      <c r="AS180" s="4">
        <v>58.3</v>
      </c>
      <c r="AT180" s="9">
        <f t="shared" si="44"/>
        <v>6.0652173913043486</v>
      </c>
      <c r="AU180" s="10">
        <f t="shared" si="45"/>
        <v>13.5</v>
      </c>
      <c r="AV180" s="7">
        <f t="shared" si="55"/>
        <v>0</v>
      </c>
      <c r="AX180" s="5" t="s">
        <v>1257</v>
      </c>
      <c r="AY180" s="5">
        <v>6.8</v>
      </c>
      <c r="AZ180" s="5">
        <v>23.59</v>
      </c>
      <c r="BA180" s="5">
        <v>0</v>
      </c>
      <c r="BB180" s="5">
        <v>2.0760000000000001</v>
      </c>
      <c r="BC180" s="5">
        <v>48.2</v>
      </c>
      <c r="BD180" s="5">
        <v>130.9</v>
      </c>
      <c r="BE180" s="5">
        <v>56.6</v>
      </c>
      <c r="BF180" s="9">
        <f t="shared" si="46"/>
        <v>13.304347826086959</v>
      </c>
      <c r="BG180" s="10">
        <f t="shared" si="47"/>
        <v>13.5</v>
      </c>
      <c r="BH180" s="7">
        <f t="shared" si="48"/>
        <v>0</v>
      </c>
      <c r="BJ180" s="6" t="s">
        <v>1620</v>
      </c>
      <c r="BK180" s="6">
        <v>5.7</v>
      </c>
      <c r="BL180" s="6">
        <v>23.59</v>
      </c>
      <c r="BM180" s="6">
        <v>0</v>
      </c>
      <c r="BN180" s="6">
        <v>1.6870000000000001</v>
      </c>
      <c r="BO180" s="6">
        <v>48.2</v>
      </c>
      <c r="BP180" s="6">
        <v>133.4</v>
      </c>
      <c r="BQ180" s="6">
        <v>57</v>
      </c>
      <c r="BR180" s="9">
        <f t="shared" si="49"/>
        <v>11.15217391304348</v>
      </c>
      <c r="BS180" s="10">
        <f t="shared" si="50"/>
        <v>13.5</v>
      </c>
      <c r="BT180" s="7">
        <f t="shared" si="51"/>
        <v>0</v>
      </c>
    </row>
    <row r="181" spans="2:73" ht="14.5" x14ac:dyDescent="0.35">
      <c r="B181" t="s">
        <v>159</v>
      </c>
      <c r="C181" s="2">
        <v>1.6</v>
      </c>
      <c r="D181" t="s">
        <v>11</v>
      </c>
      <c r="E181" t="s">
        <v>12</v>
      </c>
      <c r="F181">
        <v>0.56599999999999995</v>
      </c>
      <c r="G181">
        <v>48.2</v>
      </c>
      <c r="H181">
        <v>130.19999999999999</v>
      </c>
      <c r="I181">
        <v>55.9</v>
      </c>
      <c r="J181" s="9">
        <f t="shared" si="38"/>
        <v>3.1304347826086962</v>
      </c>
      <c r="K181" s="10">
        <f t="shared" si="39"/>
        <v>12.630434782608695</v>
      </c>
      <c r="L181" s="7">
        <f t="shared" si="52"/>
        <v>0</v>
      </c>
      <c r="N181" t="s">
        <v>514</v>
      </c>
      <c r="O181">
        <v>2.6</v>
      </c>
      <c r="P181" t="s">
        <v>11</v>
      </c>
      <c r="Q181" t="s">
        <v>12</v>
      </c>
      <c r="R181">
        <v>0.97199999999999998</v>
      </c>
      <c r="S181">
        <v>48.2</v>
      </c>
      <c r="T181">
        <v>129.9</v>
      </c>
      <c r="U181">
        <v>56</v>
      </c>
      <c r="V181" s="9">
        <f t="shared" si="40"/>
        <v>5.0869565217391308</v>
      </c>
      <c r="W181" s="10">
        <f t="shared" si="41"/>
        <v>13.5</v>
      </c>
      <c r="X181" s="7">
        <f t="shared" si="53"/>
        <v>0</v>
      </c>
      <c r="Z181" s="7" t="s">
        <v>1963</v>
      </c>
      <c r="AA181" s="7">
        <v>18</v>
      </c>
      <c r="AB181" s="7">
        <v>23.59</v>
      </c>
      <c r="AC181" s="7">
        <v>0</v>
      </c>
      <c r="AD181" s="7">
        <v>4.1280000000000001</v>
      </c>
      <c r="AE181" s="7">
        <v>59</v>
      </c>
      <c r="AF181" s="7">
        <v>134.5</v>
      </c>
      <c r="AG181" s="7">
        <v>58.4</v>
      </c>
      <c r="AH181" s="9">
        <f t="shared" si="42"/>
        <v>35.217391304347828</v>
      </c>
      <c r="AI181" s="10">
        <f t="shared" si="43"/>
        <v>13.5</v>
      </c>
      <c r="AJ181" s="7">
        <f t="shared" si="54"/>
        <v>0</v>
      </c>
      <c r="AL181" s="4" t="s">
        <v>894</v>
      </c>
      <c r="AM181" s="4">
        <v>8.9</v>
      </c>
      <c r="AN181" s="4">
        <v>23.59</v>
      </c>
      <c r="AO181" s="4">
        <v>8</v>
      </c>
      <c r="AP181" s="4">
        <v>2.4569999999999999</v>
      </c>
      <c r="AQ181" s="4">
        <v>53</v>
      </c>
      <c r="AR181" s="4">
        <v>149.80000000000001</v>
      </c>
      <c r="AS181" s="4">
        <v>58.1</v>
      </c>
      <c r="AT181" s="9">
        <f t="shared" si="44"/>
        <v>17.413043478260871</v>
      </c>
      <c r="AU181" s="10">
        <f t="shared" si="45"/>
        <v>13.5</v>
      </c>
      <c r="AV181" s="7">
        <f t="shared" si="55"/>
        <v>0</v>
      </c>
      <c r="AX181" s="5" t="s">
        <v>1258</v>
      </c>
      <c r="AY181" s="5">
        <v>27.7</v>
      </c>
      <c r="AZ181" s="5">
        <v>23.59</v>
      </c>
      <c r="BA181" s="5">
        <v>0</v>
      </c>
      <c r="BB181" s="5">
        <v>3.7719999999999998</v>
      </c>
      <c r="BC181" s="5">
        <v>62.2</v>
      </c>
      <c r="BD181" s="5">
        <v>124.3</v>
      </c>
      <c r="BE181" s="5">
        <v>57.9</v>
      </c>
      <c r="BF181" s="9">
        <f t="shared" si="46"/>
        <v>54.195652173913047</v>
      </c>
      <c r="BG181" s="10">
        <f t="shared" si="47"/>
        <v>13.5</v>
      </c>
      <c r="BH181" s="7">
        <f t="shared" si="48"/>
        <v>0</v>
      </c>
      <c r="BJ181" s="6" t="s">
        <v>1621</v>
      </c>
      <c r="BK181" s="6">
        <v>13.9</v>
      </c>
      <c r="BL181" s="6">
        <v>23.59</v>
      </c>
      <c r="BM181" s="6">
        <v>0</v>
      </c>
      <c r="BN181" s="6">
        <v>5.1740000000000004</v>
      </c>
      <c r="BO181" s="6">
        <v>65.2</v>
      </c>
      <c r="BP181" s="6">
        <v>134.6</v>
      </c>
      <c r="BQ181" s="6">
        <v>58.6</v>
      </c>
      <c r="BR181" s="9">
        <f t="shared" si="49"/>
        <v>27.195652173913047</v>
      </c>
      <c r="BS181" s="10">
        <f t="shared" si="50"/>
        <v>13.5</v>
      </c>
      <c r="BT181" s="7">
        <f t="shared" si="51"/>
        <v>0</v>
      </c>
    </row>
    <row r="182" spans="2:73" ht="14.5" x14ac:dyDescent="0.35">
      <c r="B182" t="s">
        <v>160</v>
      </c>
      <c r="C182" s="2">
        <v>15.3</v>
      </c>
      <c r="D182" t="s">
        <v>11</v>
      </c>
      <c r="E182" t="s">
        <v>12</v>
      </c>
      <c r="F182">
        <v>4.9850000000000003</v>
      </c>
      <c r="G182">
        <v>61.8</v>
      </c>
      <c r="H182">
        <v>136.6</v>
      </c>
      <c r="I182">
        <v>57.2</v>
      </c>
      <c r="J182" s="9">
        <f t="shared" si="38"/>
        <v>29.934782608695656</v>
      </c>
      <c r="K182" s="10">
        <f t="shared" si="39"/>
        <v>13.5</v>
      </c>
      <c r="L182" s="7">
        <f t="shared" si="52"/>
        <v>0</v>
      </c>
      <c r="M182" s="7">
        <f>MEDIAN(C155:C185)</f>
        <v>16.600000000000001</v>
      </c>
      <c r="N182" t="s">
        <v>515</v>
      </c>
      <c r="O182">
        <v>6.2</v>
      </c>
      <c r="P182" t="s">
        <v>11</v>
      </c>
      <c r="Q182" t="s">
        <v>12</v>
      </c>
      <c r="R182">
        <v>1.885</v>
      </c>
      <c r="S182">
        <v>48.2</v>
      </c>
      <c r="T182">
        <v>127.4</v>
      </c>
      <c r="U182">
        <v>56.9</v>
      </c>
      <c r="V182" s="9">
        <f t="shared" si="40"/>
        <v>12.130434782608697</v>
      </c>
      <c r="W182" s="10">
        <f t="shared" si="41"/>
        <v>13.5</v>
      </c>
      <c r="X182" s="7">
        <f t="shared" si="53"/>
        <v>0</v>
      </c>
      <c r="Y182" s="7">
        <f>MEDIAN(O155:O185)</f>
        <v>20.6</v>
      </c>
      <c r="Z182" s="7" t="s">
        <v>1964</v>
      </c>
      <c r="AA182" s="7">
        <v>21.4</v>
      </c>
      <c r="AB182" s="7">
        <v>23.59</v>
      </c>
      <c r="AC182" s="7">
        <v>0</v>
      </c>
      <c r="AD182" s="7">
        <v>5.085</v>
      </c>
      <c r="AE182" s="7">
        <v>63.2</v>
      </c>
      <c r="AF182" s="7">
        <v>135.6</v>
      </c>
      <c r="AG182" s="7">
        <v>58.4</v>
      </c>
      <c r="AH182" s="9">
        <f t="shared" si="42"/>
        <v>41.869565217391305</v>
      </c>
      <c r="AI182" s="10">
        <f t="shared" si="43"/>
        <v>13.5</v>
      </c>
      <c r="AJ182" s="7">
        <f t="shared" si="54"/>
        <v>0</v>
      </c>
      <c r="AK182" s="7">
        <f>MEDIAN(AA155:AA185)</f>
        <v>20.5</v>
      </c>
      <c r="AL182" s="4" t="s">
        <v>895</v>
      </c>
      <c r="AM182" s="4">
        <v>10.199999999999999</v>
      </c>
      <c r="AN182" s="4">
        <v>23.59</v>
      </c>
      <c r="AO182" s="4">
        <v>3.19</v>
      </c>
      <c r="AP182" s="4">
        <v>2.7080000000000002</v>
      </c>
      <c r="AQ182" s="4">
        <v>56.3</v>
      </c>
      <c r="AR182" s="4">
        <v>131.9</v>
      </c>
      <c r="AS182" s="4">
        <v>58.1</v>
      </c>
      <c r="AT182" s="9">
        <f t="shared" si="44"/>
        <v>19.956521739130437</v>
      </c>
      <c r="AU182" s="10">
        <f t="shared" si="45"/>
        <v>13.5</v>
      </c>
      <c r="AV182" s="7">
        <f t="shared" si="55"/>
        <v>0</v>
      </c>
      <c r="AW182" s="7">
        <f>MEDIAN(AM155:AM185)</f>
        <v>7.2</v>
      </c>
      <c r="AX182" s="5" t="s">
        <v>1259</v>
      </c>
      <c r="AY182" s="5">
        <v>9.4</v>
      </c>
      <c r="AZ182" s="5">
        <v>23.59</v>
      </c>
      <c r="BA182" s="5">
        <v>0</v>
      </c>
      <c r="BB182" s="5">
        <v>4.8470000000000004</v>
      </c>
      <c r="BC182" s="5">
        <v>60.8</v>
      </c>
      <c r="BD182" s="5">
        <v>129.9</v>
      </c>
      <c r="BE182" s="5">
        <v>57.3</v>
      </c>
      <c r="BF182" s="9">
        <f t="shared" si="46"/>
        <v>18.39130434782609</v>
      </c>
      <c r="BG182" s="10">
        <f t="shared" si="47"/>
        <v>13.5</v>
      </c>
      <c r="BH182" s="7">
        <f t="shared" si="48"/>
        <v>0</v>
      </c>
      <c r="BI182" s="7">
        <f>MEDIAN(AY155:AY185)</f>
        <v>13.9</v>
      </c>
      <c r="BJ182" s="6" t="s">
        <v>1622</v>
      </c>
      <c r="BK182" s="6">
        <v>6.4</v>
      </c>
      <c r="BL182" s="6">
        <v>23.59</v>
      </c>
      <c r="BM182" s="6">
        <v>0</v>
      </c>
      <c r="BN182" s="6">
        <v>5.2409999999999997</v>
      </c>
      <c r="BO182" s="6">
        <v>59.2</v>
      </c>
      <c r="BP182" s="6">
        <v>139</v>
      </c>
      <c r="BQ182" s="6">
        <v>58.4</v>
      </c>
      <c r="BR182" s="9">
        <f t="shared" si="49"/>
        <v>12.521739130434785</v>
      </c>
      <c r="BS182" s="10">
        <f t="shared" si="50"/>
        <v>13.5</v>
      </c>
      <c r="BT182" s="7">
        <f t="shared" si="51"/>
        <v>0</v>
      </c>
      <c r="BU182" s="7">
        <f>MEDIAN(BK155:BK185)</f>
        <v>14</v>
      </c>
    </row>
    <row r="183" spans="2:73" ht="14.5" x14ac:dyDescent="0.35">
      <c r="B183" t="s">
        <v>161</v>
      </c>
      <c r="C183" s="2">
        <v>20.3</v>
      </c>
      <c r="D183" t="s">
        <v>11</v>
      </c>
      <c r="E183" t="s">
        <v>12</v>
      </c>
      <c r="F183">
        <v>4.6870000000000003</v>
      </c>
      <c r="G183">
        <v>63.2</v>
      </c>
      <c r="H183">
        <v>136.19999999999999</v>
      </c>
      <c r="I183">
        <v>57.1</v>
      </c>
      <c r="J183" s="9">
        <f t="shared" si="38"/>
        <v>39.717391304347835</v>
      </c>
      <c r="K183" s="10">
        <f t="shared" si="39"/>
        <v>13.5</v>
      </c>
      <c r="L183" s="7">
        <f t="shared" si="52"/>
        <v>0</v>
      </c>
      <c r="M183" s="7">
        <f>STDEVA(C155:C185)</f>
        <v>6.7550856986198831</v>
      </c>
      <c r="N183" t="s">
        <v>516</v>
      </c>
      <c r="O183">
        <v>20.6</v>
      </c>
      <c r="P183" t="s">
        <v>11</v>
      </c>
      <c r="Q183" t="s">
        <v>12</v>
      </c>
      <c r="R183">
        <v>3.9649999999999999</v>
      </c>
      <c r="S183">
        <v>62.2</v>
      </c>
      <c r="T183">
        <v>129.19999999999999</v>
      </c>
      <c r="U183">
        <v>57.2</v>
      </c>
      <c r="V183" s="9">
        <f t="shared" si="40"/>
        <v>40.304347826086968</v>
      </c>
      <c r="W183" s="10">
        <f t="shared" si="41"/>
        <v>13.5</v>
      </c>
      <c r="X183" s="7">
        <f t="shared" si="53"/>
        <v>0</v>
      </c>
      <c r="Y183" s="7">
        <f>STDEVA(O155:O185)</f>
        <v>7.3033973535078731</v>
      </c>
      <c r="Z183" s="7" t="s">
        <v>1965</v>
      </c>
      <c r="AA183" s="7">
        <v>16.600000000000001</v>
      </c>
      <c r="AB183" s="7">
        <v>23.59</v>
      </c>
      <c r="AC183" s="7">
        <v>0</v>
      </c>
      <c r="AD183" s="7">
        <v>4.84</v>
      </c>
      <c r="AE183" s="7">
        <v>58.6</v>
      </c>
      <c r="AF183" s="7">
        <v>135.5</v>
      </c>
      <c r="AG183" s="7">
        <v>58.4</v>
      </c>
      <c r="AH183" s="9">
        <f t="shared" si="42"/>
        <v>32.478260869565226</v>
      </c>
      <c r="AI183" s="10">
        <f t="shared" si="43"/>
        <v>13.5</v>
      </c>
      <c r="AJ183" s="7">
        <f t="shared" si="54"/>
        <v>0</v>
      </c>
      <c r="AK183" s="7">
        <f>STDEVA(AA155:AA185)</f>
        <v>4.6073036921640247</v>
      </c>
      <c r="AL183" s="4" t="s">
        <v>896</v>
      </c>
      <c r="AM183" s="4">
        <v>8.8000000000000007</v>
      </c>
      <c r="AN183" s="4">
        <v>23.59</v>
      </c>
      <c r="AO183" s="4">
        <v>5.41</v>
      </c>
      <c r="AP183" s="4">
        <v>2.5830000000000002</v>
      </c>
      <c r="AQ183" s="4">
        <v>56</v>
      </c>
      <c r="AR183" s="4">
        <v>149.5</v>
      </c>
      <c r="AS183" s="4">
        <v>58.1</v>
      </c>
      <c r="AT183" s="9">
        <f t="shared" si="44"/>
        <v>17.217391304347828</v>
      </c>
      <c r="AU183" s="10">
        <f t="shared" si="45"/>
        <v>13.5</v>
      </c>
      <c r="AV183" s="7">
        <f t="shared" si="55"/>
        <v>0</v>
      </c>
      <c r="AW183" s="7">
        <f>STDEVA(AM155:AM185)</f>
        <v>3.8886490453433127</v>
      </c>
      <c r="AX183" s="5" t="s">
        <v>1260</v>
      </c>
      <c r="AY183" s="5">
        <v>15</v>
      </c>
      <c r="AZ183" s="5">
        <v>23.59</v>
      </c>
      <c r="BA183" s="5">
        <v>0</v>
      </c>
      <c r="BB183" s="5">
        <v>4.4359999999999999</v>
      </c>
      <c r="BC183" s="5">
        <v>64.8</v>
      </c>
      <c r="BD183" s="5">
        <v>133.19999999999999</v>
      </c>
      <c r="BE183" s="5">
        <v>58.3</v>
      </c>
      <c r="BF183" s="9">
        <f t="shared" si="46"/>
        <v>29.347826086956527</v>
      </c>
      <c r="BG183" s="10">
        <f t="shared" si="47"/>
        <v>13.5</v>
      </c>
      <c r="BH183" s="7">
        <f t="shared" si="48"/>
        <v>0</v>
      </c>
      <c r="BI183" s="7">
        <f>STDEVA(AY155:AY185)</f>
        <v>5.5277209521403297</v>
      </c>
      <c r="BJ183" s="6" t="s">
        <v>1623</v>
      </c>
      <c r="BK183" s="6">
        <v>17.2</v>
      </c>
      <c r="BL183" s="6">
        <v>23.59</v>
      </c>
      <c r="BM183" s="6">
        <v>0</v>
      </c>
      <c r="BN183" s="6">
        <v>5.0880000000000001</v>
      </c>
      <c r="BO183" s="6">
        <v>63.6</v>
      </c>
      <c r="BP183" s="6">
        <v>135.4</v>
      </c>
      <c r="BQ183" s="6">
        <v>58.8</v>
      </c>
      <c r="BR183" s="9">
        <f t="shared" si="49"/>
        <v>33.652173913043484</v>
      </c>
      <c r="BS183" s="10">
        <f t="shared" si="50"/>
        <v>13.5</v>
      </c>
      <c r="BT183" s="7">
        <f t="shared" si="51"/>
        <v>0</v>
      </c>
      <c r="BU183" s="7">
        <f>STDEVA(BK155:BK185)</f>
        <v>4.5776572869273675</v>
      </c>
    </row>
    <row r="184" spans="2:73" ht="14.5" x14ac:dyDescent="0.35">
      <c r="B184" t="s">
        <v>162</v>
      </c>
      <c r="C184" s="2">
        <v>13</v>
      </c>
      <c r="D184" t="s">
        <v>11</v>
      </c>
      <c r="E184" t="s">
        <v>12</v>
      </c>
      <c r="F184">
        <v>5.069</v>
      </c>
      <c r="G184">
        <v>61.8</v>
      </c>
      <c r="H184">
        <v>137.5</v>
      </c>
      <c r="I184">
        <v>57.1</v>
      </c>
      <c r="J184" s="9">
        <f t="shared" si="38"/>
        <v>25.434782608695656</v>
      </c>
      <c r="K184" s="10">
        <f t="shared" si="39"/>
        <v>13.5</v>
      </c>
      <c r="L184" s="7">
        <f t="shared" si="52"/>
        <v>0</v>
      </c>
      <c r="M184" s="7">
        <f>AVERAGE(C155:C185)</f>
        <v>16.558064516129033</v>
      </c>
      <c r="N184" t="s">
        <v>517</v>
      </c>
      <c r="O184">
        <v>27</v>
      </c>
      <c r="P184" t="s">
        <v>11</v>
      </c>
      <c r="Q184" t="s">
        <v>12</v>
      </c>
      <c r="R184">
        <v>3.9620000000000002</v>
      </c>
      <c r="S184">
        <v>62</v>
      </c>
      <c r="T184">
        <v>132.4</v>
      </c>
      <c r="U184">
        <v>57.2</v>
      </c>
      <c r="V184" s="9">
        <f t="shared" si="40"/>
        <v>52.826086956521749</v>
      </c>
      <c r="W184" s="10">
        <f t="shared" si="41"/>
        <v>13.5</v>
      </c>
      <c r="X184" s="7">
        <f t="shared" si="53"/>
        <v>0</v>
      </c>
      <c r="Y184" s="7">
        <f>AVERAGE(O155:O185)</f>
        <v>18.619354838709679</v>
      </c>
      <c r="Z184" s="7" t="s">
        <v>1966</v>
      </c>
      <c r="AA184" s="7">
        <v>15.3</v>
      </c>
      <c r="AB184" s="7">
        <v>23.59</v>
      </c>
      <c r="AC184" s="7">
        <v>0</v>
      </c>
      <c r="AD184" s="7">
        <v>4.8339999999999996</v>
      </c>
      <c r="AE184" s="7">
        <v>61</v>
      </c>
      <c r="AF184" s="7">
        <v>134.69999999999999</v>
      </c>
      <c r="AG184" s="7">
        <v>58.4</v>
      </c>
      <c r="AH184" s="9">
        <f t="shared" si="42"/>
        <v>29.934782608695656</v>
      </c>
      <c r="AI184" s="10">
        <f t="shared" si="43"/>
        <v>13.5</v>
      </c>
      <c r="AJ184" s="7">
        <f t="shared" si="54"/>
        <v>0</v>
      </c>
      <c r="AK184" s="7">
        <f>AVERAGE(AA155:AA185)</f>
        <v>19.251612903225798</v>
      </c>
      <c r="AL184" s="4" t="s">
        <v>897</v>
      </c>
      <c r="AM184" s="4">
        <v>8.5</v>
      </c>
      <c r="AN184" s="4">
        <v>23.59</v>
      </c>
      <c r="AO184" s="4">
        <v>5.18</v>
      </c>
      <c r="AP184" s="4">
        <v>2.4409999999999998</v>
      </c>
      <c r="AQ184" s="4">
        <v>52.4</v>
      </c>
      <c r="AR184" s="4">
        <v>137.1</v>
      </c>
      <c r="AS184" s="4">
        <v>58.1</v>
      </c>
      <c r="AT184" s="9">
        <f t="shared" si="44"/>
        <v>16.630434782608699</v>
      </c>
      <c r="AU184" s="10">
        <f t="shared" si="45"/>
        <v>13.5</v>
      </c>
      <c r="AV184" s="7">
        <f t="shared" si="55"/>
        <v>0</v>
      </c>
      <c r="AW184" s="7">
        <f>AVERAGE(AM155:AM185)</f>
        <v>7.8677419354838705</v>
      </c>
      <c r="AX184" s="5" t="s">
        <v>1261</v>
      </c>
      <c r="AY184" s="5">
        <v>15.6</v>
      </c>
      <c r="AZ184" s="5">
        <v>23.59</v>
      </c>
      <c r="BA184" s="5">
        <v>0</v>
      </c>
      <c r="BB184" s="5">
        <v>4.8280000000000003</v>
      </c>
      <c r="BC184" s="5">
        <v>61.4</v>
      </c>
      <c r="BD184" s="5">
        <v>129.69999999999999</v>
      </c>
      <c r="BE184" s="5">
        <v>58.1</v>
      </c>
      <c r="BF184" s="9">
        <f t="shared" si="46"/>
        <v>30.521739130434785</v>
      </c>
      <c r="BG184" s="10">
        <f t="shared" si="47"/>
        <v>13.5</v>
      </c>
      <c r="BH184" s="7">
        <f t="shared" si="48"/>
        <v>0</v>
      </c>
      <c r="BI184" s="7">
        <f>AVERAGE(AY155:AY185)</f>
        <v>14.835483870967741</v>
      </c>
      <c r="BJ184" s="6" t="s">
        <v>1624</v>
      </c>
      <c r="BK184" s="6">
        <v>13.4</v>
      </c>
      <c r="BL184" s="6">
        <v>23.59</v>
      </c>
      <c r="BM184" s="6">
        <v>2</v>
      </c>
      <c r="BN184" s="6">
        <v>4.7889999999999997</v>
      </c>
      <c r="BO184" s="6">
        <v>64.2</v>
      </c>
      <c r="BP184" s="6">
        <v>149.4</v>
      </c>
      <c r="BQ184" s="6">
        <v>59</v>
      </c>
      <c r="BR184" s="9">
        <f t="shared" si="49"/>
        <v>26.217391304347831</v>
      </c>
      <c r="BS184" s="10">
        <f t="shared" si="50"/>
        <v>13.5</v>
      </c>
      <c r="BT184" s="7">
        <f t="shared" si="51"/>
        <v>0</v>
      </c>
      <c r="BU184" s="7">
        <f>AVERAGE(BK155:BK185)</f>
        <v>13.580645161290319</v>
      </c>
    </row>
    <row r="185" spans="2:73" ht="14.5" x14ac:dyDescent="0.35">
      <c r="B185" t="s">
        <v>163</v>
      </c>
      <c r="C185" s="2">
        <v>10.6</v>
      </c>
      <c r="D185" t="s">
        <v>11</v>
      </c>
      <c r="E185" t="s">
        <v>12</v>
      </c>
      <c r="F185">
        <v>4.9210000000000003</v>
      </c>
      <c r="G185">
        <v>60.8</v>
      </c>
      <c r="H185">
        <v>135.30000000000001</v>
      </c>
      <c r="I185">
        <v>57.1</v>
      </c>
      <c r="J185" s="9">
        <f t="shared" si="38"/>
        <v>20.739130434782609</v>
      </c>
      <c r="K185" s="10">
        <f t="shared" si="39"/>
        <v>13.5</v>
      </c>
      <c r="L185" s="7">
        <f t="shared" si="52"/>
        <v>0</v>
      </c>
      <c r="M185" s="7">
        <f>SUM(C155:C185)</f>
        <v>513.30000000000007</v>
      </c>
      <c r="N185" t="s">
        <v>518</v>
      </c>
      <c r="O185">
        <v>28</v>
      </c>
      <c r="P185" t="s">
        <v>11</v>
      </c>
      <c r="Q185" t="s">
        <v>12</v>
      </c>
      <c r="R185">
        <v>3.8250000000000002</v>
      </c>
      <c r="S185">
        <v>62.4</v>
      </c>
      <c r="T185">
        <v>130.1</v>
      </c>
      <c r="U185">
        <v>57.3</v>
      </c>
      <c r="V185" s="9">
        <f t="shared" si="40"/>
        <v>54.782608695652179</v>
      </c>
      <c r="W185" s="10">
        <f t="shared" si="41"/>
        <v>13.5</v>
      </c>
      <c r="X185" s="7">
        <f t="shared" si="53"/>
        <v>0</v>
      </c>
      <c r="Y185" s="7">
        <f>SUM(O155:O185)</f>
        <v>577.20000000000005</v>
      </c>
      <c r="Z185" s="7" t="s">
        <v>1967</v>
      </c>
      <c r="AA185" s="7">
        <v>19.8</v>
      </c>
      <c r="AB185" s="7">
        <v>23.59</v>
      </c>
      <c r="AC185" s="7">
        <v>0.13</v>
      </c>
      <c r="AD185" s="7">
        <v>4.7009999999999996</v>
      </c>
      <c r="AE185" s="7">
        <v>63</v>
      </c>
      <c r="AF185" s="7">
        <v>149.5</v>
      </c>
      <c r="AG185" s="7">
        <v>58.5</v>
      </c>
      <c r="AH185" s="9">
        <f t="shared" si="42"/>
        <v>38.739130434782616</v>
      </c>
      <c r="AI185" s="10">
        <f t="shared" si="43"/>
        <v>13.5</v>
      </c>
      <c r="AJ185" s="7">
        <f t="shared" si="54"/>
        <v>0</v>
      </c>
      <c r="AK185" s="7">
        <f>SUM(AA155:AA185)</f>
        <v>596.79999999999973</v>
      </c>
      <c r="AL185" s="4" t="s">
        <v>898</v>
      </c>
      <c r="AM185" s="4">
        <v>6.1</v>
      </c>
      <c r="AN185" s="4">
        <v>23.59</v>
      </c>
      <c r="AO185" s="4">
        <v>5.33</v>
      </c>
      <c r="AP185" s="4">
        <v>2.8479999999999999</v>
      </c>
      <c r="AQ185" s="4">
        <v>53</v>
      </c>
      <c r="AR185" s="4">
        <v>142.9</v>
      </c>
      <c r="AS185" s="4">
        <v>58.2</v>
      </c>
      <c r="AT185" s="9">
        <f t="shared" si="44"/>
        <v>11.934782608695652</v>
      </c>
      <c r="AU185" s="10">
        <f t="shared" si="45"/>
        <v>13.5</v>
      </c>
      <c r="AV185" s="7">
        <f t="shared" si="55"/>
        <v>0</v>
      </c>
      <c r="AW185" s="7">
        <f>SUM(AM155:AM185)</f>
        <v>243.89999999999998</v>
      </c>
      <c r="AX185" s="5" t="s">
        <v>1262</v>
      </c>
      <c r="AY185" s="5">
        <v>26.7</v>
      </c>
      <c r="AZ185" s="5">
        <v>23.59</v>
      </c>
      <c r="BA185" s="5">
        <v>0</v>
      </c>
      <c r="BB185" s="5">
        <v>3.6890000000000001</v>
      </c>
      <c r="BC185" s="5">
        <v>63.2</v>
      </c>
      <c r="BD185" s="5">
        <v>126.7</v>
      </c>
      <c r="BE185" s="5">
        <v>58</v>
      </c>
      <c r="BF185" s="9">
        <f t="shared" si="46"/>
        <v>52.239130434782616</v>
      </c>
      <c r="BG185" s="10">
        <f t="shared" si="47"/>
        <v>13.5</v>
      </c>
      <c r="BH185" s="7">
        <f t="shared" si="48"/>
        <v>0</v>
      </c>
      <c r="BI185" s="7">
        <f>SUM(AY155:AY185)</f>
        <v>459.9</v>
      </c>
      <c r="BJ185" s="6" t="s">
        <v>1625</v>
      </c>
      <c r="BK185" s="6">
        <v>15</v>
      </c>
      <c r="BL185" s="6">
        <v>23.59</v>
      </c>
      <c r="BM185" s="6">
        <v>3.23</v>
      </c>
      <c r="BN185" s="6">
        <v>4.2480000000000002</v>
      </c>
      <c r="BO185" s="6">
        <v>62</v>
      </c>
      <c r="BP185" s="6">
        <v>150</v>
      </c>
      <c r="BQ185" s="6">
        <v>59.5</v>
      </c>
      <c r="BR185" s="9">
        <f t="shared" si="49"/>
        <v>29.347826086956527</v>
      </c>
      <c r="BS185" s="10">
        <f t="shared" si="50"/>
        <v>13.5</v>
      </c>
      <c r="BT185" s="7">
        <f t="shared" si="51"/>
        <v>0</v>
      </c>
      <c r="BU185" s="7">
        <f>SUM(BK155:BK185)</f>
        <v>420.99999999999989</v>
      </c>
    </row>
    <row r="186" spans="2:73" ht="14.5" x14ac:dyDescent="0.35">
      <c r="B186" t="s">
        <v>164</v>
      </c>
      <c r="C186" s="2">
        <v>21.1</v>
      </c>
      <c r="D186" t="s">
        <v>11</v>
      </c>
      <c r="E186" t="s">
        <v>12</v>
      </c>
      <c r="F186">
        <v>4.806</v>
      </c>
      <c r="G186">
        <v>61.4</v>
      </c>
      <c r="H186">
        <v>134.6</v>
      </c>
      <c r="I186">
        <v>57.1</v>
      </c>
      <c r="J186" s="9">
        <f t="shared" si="38"/>
        <v>41.282608695652179</v>
      </c>
      <c r="K186" s="10">
        <f t="shared" si="39"/>
        <v>13.5</v>
      </c>
      <c r="L186" s="7">
        <f t="shared" si="52"/>
        <v>0</v>
      </c>
      <c r="N186" t="s">
        <v>519</v>
      </c>
      <c r="O186">
        <v>26.6</v>
      </c>
      <c r="P186" t="s">
        <v>11</v>
      </c>
      <c r="Q186" t="s">
        <v>12</v>
      </c>
      <c r="R186">
        <v>3.7440000000000002</v>
      </c>
      <c r="S186">
        <v>61.6</v>
      </c>
      <c r="T186">
        <v>127.8</v>
      </c>
      <c r="U186">
        <v>57.3</v>
      </c>
      <c r="V186" s="9">
        <f t="shared" si="40"/>
        <v>52.043478260869577</v>
      </c>
      <c r="W186" s="10">
        <f t="shared" si="41"/>
        <v>13.5</v>
      </c>
      <c r="X186" s="7">
        <f t="shared" si="53"/>
        <v>0</v>
      </c>
      <c r="Z186" s="7" t="s">
        <v>1968</v>
      </c>
      <c r="AA186" s="7">
        <v>12.3</v>
      </c>
      <c r="AB186" s="7">
        <v>23.59</v>
      </c>
      <c r="AC186" s="7">
        <v>0</v>
      </c>
      <c r="AD186" s="7">
        <v>4.415</v>
      </c>
      <c r="AE186" s="7">
        <v>61.6</v>
      </c>
      <c r="AF186" s="7">
        <v>133.1</v>
      </c>
      <c r="AG186" s="7">
        <v>57.9</v>
      </c>
      <c r="AH186" s="9">
        <f t="shared" si="42"/>
        <v>24.065217391304351</v>
      </c>
      <c r="AI186" s="10">
        <f t="shared" si="43"/>
        <v>13.5</v>
      </c>
      <c r="AJ186" s="7">
        <f t="shared" si="54"/>
        <v>0</v>
      </c>
      <c r="AL186" s="4" t="s">
        <v>899</v>
      </c>
      <c r="AM186" s="4">
        <v>9.1999999999999993</v>
      </c>
      <c r="AN186" s="4">
        <v>23.59</v>
      </c>
      <c r="AO186" s="4">
        <v>6.47</v>
      </c>
      <c r="AP186" s="4">
        <v>2.68</v>
      </c>
      <c r="AQ186" s="4">
        <v>55.1</v>
      </c>
      <c r="AR186" s="4">
        <v>132.19999999999999</v>
      </c>
      <c r="AS186" s="4">
        <v>58.2</v>
      </c>
      <c r="AT186" s="9">
        <f t="shared" si="44"/>
        <v>18</v>
      </c>
      <c r="AU186" s="10">
        <f t="shared" si="45"/>
        <v>13.5</v>
      </c>
      <c r="AV186" s="7">
        <f t="shared" si="55"/>
        <v>0</v>
      </c>
      <c r="AX186" s="5" t="s">
        <v>1263</v>
      </c>
      <c r="AY186" s="5">
        <v>19.100000000000001</v>
      </c>
      <c r="AZ186" s="5">
        <v>23.59</v>
      </c>
      <c r="BA186" s="5">
        <v>1.45</v>
      </c>
      <c r="BB186" s="5">
        <v>4.5410000000000004</v>
      </c>
      <c r="BC186" s="5">
        <v>64.8</v>
      </c>
      <c r="BD186" s="5">
        <v>149.5</v>
      </c>
      <c r="BE186" s="5">
        <v>58.5</v>
      </c>
      <c r="BF186" s="9">
        <f t="shared" si="46"/>
        <v>37.369565217391312</v>
      </c>
      <c r="BG186" s="10">
        <f t="shared" si="47"/>
        <v>13.5</v>
      </c>
      <c r="BH186" s="7">
        <f t="shared" si="48"/>
        <v>0</v>
      </c>
      <c r="BJ186" s="6" t="s">
        <v>1626</v>
      </c>
      <c r="BK186" s="6">
        <v>16.899999999999999</v>
      </c>
      <c r="BL186" s="6">
        <v>23.59</v>
      </c>
      <c r="BM186" s="6">
        <v>4.12</v>
      </c>
      <c r="BN186" s="6">
        <v>3.661</v>
      </c>
      <c r="BO186" s="6">
        <v>57.7</v>
      </c>
      <c r="BP186" s="6">
        <v>149.5</v>
      </c>
      <c r="BQ186" s="6">
        <v>59.1</v>
      </c>
      <c r="BR186" s="9">
        <f t="shared" si="49"/>
        <v>33.065217391304351</v>
      </c>
      <c r="BS186" s="10">
        <f t="shared" si="50"/>
        <v>13.5</v>
      </c>
      <c r="BT186" s="7">
        <f t="shared" si="51"/>
        <v>0</v>
      </c>
    </row>
    <row r="187" spans="2:73" ht="14.5" x14ac:dyDescent="0.35">
      <c r="B187" t="s">
        <v>165</v>
      </c>
      <c r="C187" s="2">
        <v>24.6</v>
      </c>
      <c r="D187" t="s">
        <v>11</v>
      </c>
      <c r="E187" t="s">
        <v>12</v>
      </c>
      <c r="F187">
        <v>4.5599999999999996</v>
      </c>
      <c r="G187">
        <v>63.6</v>
      </c>
      <c r="H187">
        <v>133.6</v>
      </c>
      <c r="I187">
        <v>57.1</v>
      </c>
      <c r="J187" s="9">
        <f t="shared" si="38"/>
        <v>48.130434782608702</v>
      </c>
      <c r="K187" s="10">
        <f t="shared" si="39"/>
        <v>13.5</v>
      </c>
      <c r="L187" s="7">
        <f t="shared" si="52"/>
        <v>0</v>
      </c>
      <c r="N187" t="s">
        <v>520</v>
      </c>
      <c r="O187">
        <v>26.2</v>
      </c>
      <c r="P187" t="s">
        <v>11</v>
      </c>
      <c r="Q187" t="s">
        <v>12</v>
      </c>
      <c r="R187">
        <v>4.3659999999999997</v>
      </c>
      <c r="S187">
        <v>62.8</v>
      </c>
      <c r="T187">
        <v>133.4</v>
      </c>
      <c r="U187">
        <v>57.2</v>
      </c>
      <c r="V187" s="9">
        <f t="shared" si="40"/>
        <v>51.260869565217398</v>
      </c>
      <c r="W187" s="10">
        <f t="shared" si="41"/>
        <v>13.5</v>
      </c>
      <c r="X187" s="7">
        <f t="shared" si="53"/>
        <v>0</v>
      </c>
      <c r="Z187" s="7" t="s">
        <v>1969</v>
      </c>
      <c r="AA187" s="7">
        <v>13.8</v>
      </c>
      <c r="AB187" s="7">
        <v>23.59</v>
      </c>
      <c r="AC187" s="7">
        <v>0.51</v>
      </c>
      <c r="AD187" s="7">
        <v>5.0229999999999997</v>
      </c>
      <c r="AE187" s="7">
        <v>60.6</v>
      </c>
      <c r="AF187" s="7">
        <v>149.69999999999999</v>
      </c>
      <c r="AG187" s="7">
        <v>58.4</v>
      </c>
      <c r="AH187" s="9">
        <f t="shared" si="42"/>
        <v>27.000000000000004</v>
      </c>
      <c r="AI187" s="10">
        <f t="shared" si="43"/>
        <v>13.5</v>
      </c>
      <c r="AJ187" s="7">
        <f t="shared" si="54"/>
        <v>0</v>
      </c>
      <c r="AL187" s="4" t="s">
        <v>900</v>
      </c>
      <c r="AM187" s="4">
        <v>9.6999999999999993</v>
      </c>
      <c r="AN187" s="4">
        <v>23.59</v>
      </c>
      <c r="AO187" s="4">
        <v>6.46</v>
      </c>
      <c r="AP187" s="4">
        <v>2.9710000000000001</v>
      </c>
      <c r="AQ187" s="4">
        <v>53.6</v>
      </c>
      <c r="AR187" s="4">
        <v>135.19999999999999</v>
      </c>
      <c r="AS187" s="4">
        <v>58.2</v>
      </c>
      <c r="AT187" s="9">
        <f t="shared" si="44"/>
        <v>18.978260869565219</v>
      </c>
      <c r="AU187" s="10">
        <f t="shared" si="45"/>
        <v>13.5</v>
      </c>
      <c r="AV187" s="7">
        <f t="shared" si="55"/>
        <v>0</v>
      </c>
      <c r="AX187" s="5" t="s">
        <v>1264</v>
      </c>
      <c r="AY187" s="5">
        <v>13.2</v>
      </c>
      <c r="AZ187" s="5">
        <v>23.59</v>
      </c>
      <c r="BA187" s="5">
        <v>4.3</v>
      </c>
      <c r="BB187" s="5">
        <v>3.5630000000000002</v>
      </c>
      <c r="BC187" s="5">
        <v>58.4</v>
      </c>
      <c r="BD187" s="5">
        <v>149.6</v>
      </c>
      <c r="BE187" s="5">
        <v>58.7</v>
      </c>
      <c r="BF187" s="9">
        <f t="shared" si="46"/>
        <v>25.826086956521742</v>
      </c>
      <c r="BG187" s="10">
        <f t="shared" si="47"/>
        <v>13.5</v>
      </c>
      <c r="BH187" s="7">
        <f t="shared" si="48"/>
        <v>0</v>
      </c>
      <c r="BJ187" s="6" t="s">
        <v>1627</v>
      </c>
      <c r="BK187" s="6">
        <v>17.3</v>
      </c>
      <c r="BL187" s="6">
        <v>23.59</v>
      </c>
      <c r="BM187" s="6">
        <v>0</v>
      </c>
      <c r="BN187" s="6">
        <v>5.1120000000000001</v>
      </c>
      <c r="BO187" s="6">
        <v>63</v>
      </c>
      <c r="BP187" s="6">
        <v>136.30000000000001</v>
      </c>
      <c r="BQ187" s="6">
        <v>58.7</v>
      </c>
      <c r="BR187" s="9">
        <f t="shared" si="49"/>
        <v>33.84782608695653</v>
      </c>
      <c r="BS187" s="10">
        <f t="shared" si="50"/>
        <v>13.5</v>
      </c>
      <c r="BT187" s="7">
        <f t="shared" si="51"/>
        <v>0</v>
      </c>
    </row>
    <row r="188" spans="2:73" ht="14.5" x14ac:dyDescent="0.35">
      <c r="B188" t="s">
        <v>166</v>
      </c>
      <c r="C188" s="2">
        <v>26.1</v>
      </c>
      <c r="D188" t="s">
        <v>11</v>
      </c>
      <c r="E188" t="s">
        <v>12</v>
      </c>
      <c r="F188">
        <v>4.8259999999999996</v>
      </c>
      <c r="G188">
        <v>65</v>
      </c>
      <c r="H188">
        <v>133.6</v>
      </c>
      <c r="I188">
        <v>57</v>
      </c>
      <c r="J188" s="9">
        <f t="shared" si="38"/>
        <v>51.065217391304358</v>
      </c>
      <c r="K188" s="10">
        <f t="shared" si="39"/>
        <v>13.5</v>
      </c>
      <c r="L188" s="7">
        <f t="shared" si="52"/>
        <v>0</v>
      </c>
      <c r="N188" t="s">
        <v>521</v>
      </c>
      <c r="O188">
        <v>24.6</v>
      </c>
      <c r="P188" t="s">
        <v>11</v>
      </c>
      <c r="Q188" t="s">
        <v>12</v>
      </c>
      <c r="R188">
        <v>3.8370000000000002</v>
      </c>
      <c r="S188">
        <v>63.2</v>
      </c>
      <c r="T188">
        <v>131.30000000000001</v>
      </c>
      <c r="U188">
        <v>57.2</v>
      </c>
      <c r="V188" s="9">
        <f t="shared" si="40"/>
        <v>48.130434782608702</v>
      </c>
      <c r="W188" s="10">
        <f t="shared" si="41"/>
        <v>13.5</v>
      </c>
      <c r="X188" s="7">
        <f t="shared" si="53"/>
        <v>0</v>
      </c>
      <c r="Z188" s="7" t="s">
        <v>1970</v>
      </c>
      <c r="AA188" s="7">
        <v>24.7</v>
      </c>
      <c r="AB188" s="7">
        <v>23.59</v>
      </c>
      <c r="AC188" s="7">
        <v>0</v>
      </c>
      <c r="AD188" s="7">
        <v>4.0209999999999999</v>
      </c>
      <c r="AE188" s="7">
        <v>61.2</v>
      </c>
      <c r="AF188" s="7">
        <v>129.19999999999999</v>
      </c>
      <c r="AG188" s="7">
        <v>58.4</v>
      </c>
      <c r="AH188" s="9">
        <f t="shared" si="42"/>
        <v>48.326086956521742</v>
      </c>
      <c r="AI188" s="10">
        <f t="shared" si="43"/>
        <v>13.5</v>
      </c>
      <c r="AJ188" s="7">
        <f t="shared" si="54"/>
        <v>0</v>
      </c>
      <c r="AL188" s="4" t="s">
        <v>901</v>
      </c>
      <c r="AM188" s="4">
        <v>9.6999999999999993</v>
      </c>
      <c r="AN188" s="4">
        <v>23.59</v>
      </c>
      <c r="AO188" s="4">
        <v>5.58</v>
      </c>
      <c r="AP188" s="4">
        <v>2.96</v>
      </c>
      <c r="AQ188" s="4">
        <v>56.6</v>
      </c>
      <c r="AR188" s="4">
        <v>149.9</v>
      </c>
      <c r="AS188" s="4">
        <v>58.4</v>
      </c>
      <c r="AT188" s="9">
        <f t="shared" si="44"/>
        <v>18.978260869565219</v>
      </c>
      <c r="AU188" s="10">
        <f t="shared" si="45"/>
        <v>13.5</v>
      </c>
      <c r="AV188" s="7">
        <f t="shared" si="55"/>
        <v>0</v>
      </c>
      <c r="AX188" s="5" t="s">
        <v>1265</v>
      </c>
      <c r="AY188" s="5">
        <v>20.6</v>
      </c>
      <c r="AZ188" s="5">
        <v>23.59</v>
      </c>
      <c r="BA188" s="5">
        <v>1.52</v>
      </c>
      <c r="BB188" s="5">
        <v>4.9000000000000004</v>
      </c>
      <c r="BC188" s="5">
        <v>66.8</v>
      </c>
      <c r="BD188" s="5">
        <v>149.69999999999999</v>
      </c>
      <c r="BE188" s="5">
        <v>58.6</v>
      </c>
      <c r="BF188" s="9">
        <f t="shared" si="46"/>
        <v>40.304347826086968</v>
      </c>
      <c r="BG188" s="10">
        <f t="shared" si="47"/>
        <v>13.5</v>
      </c>
      <c r="BH188" s="7">
        <f t="shared" si="48"/>
        <v>0</v>
      </c>
      <c r="BJ188" s="6" t="s">
        <v>1628</v>
      </c>
      <c r="BK188" s="6">
        <v>15.6</v>
      </c>
      <c r="BL188" s="6">
        <v>23.59</v>
      </c>
      <c r="BM188" s="6">
        <v>2.23</v>
      </c>
      <c r="BN188" s="6">
        <v>4.0599999999999996</v>
      </c>
      <c r="BO188" s="6">
        <v>59</v>
      </c>
      <c r="BP188" s="6">
        <v>149.6</v>
      </c>
      <c r="BQ188" s="6">
        <v>59.3</v>
      </c>
      <c r="BR188" s="9">
        <f t="shared" si="49"/>
        <v>30.521739130434785</v>
      </c>
      <c r="BS188" s="10">
        <f t="shared" si="50"/>
        <v>13.5</v>
      </c>
      <c r="BT188" s="7">
        <f t="shared" si="51"/>
        <v>0</v>
      </c>
    </row>
    <row r="189" spans="2:73" ht="14.5" x14ac:dyDescent="0.35">
      <c r="B189" t="s">
        <v>167</v>
      </c>
      <c r="C189" s="2">
        <v>14.5</v>
      </c>
      <c r="D189" t="s">
        <v>11</v>
      </c>
      <c r="E189" t="s">
        <v>12</v>
      </c>
      <c r="F189">
        <v>4.3940000000000001</v>
      </c>
      <c r="G189">
        <v>62.6</v>
      </c>
      <c r="H189">
        <v>131.9</v>
      </c>
      <c r="I189">
        <v>57</v>
      </c>
      <c r="J189" s="9">
        <f t="shared" si="38"/>
        <v>28.369565217391308</v>
      </c>
      <c r="K189" s="10">
        <f t="shared" si="39"/>
        <v>13.5</v>
      </c>
      <c r="L189" s="7">
        <f t="shared" si="52"/>
        <v>0</v>
      </c>
      <c r="N189" t="s">
        <v>522</v>
      </c>
      <c r="O189">
        <v>24.3</v>
      </c>
      <c r="P189" t="s">
        <v>11</v>
      </c>
      <c r="Q189" t="s">
        <v>12</v>
      </c>
      <c r="R189">
        <v>4.3810000000000002</v>
      </c>
      <c r="S189">
        <v>63.6</v>
      </c>
      <c r="T189">
        <v>132.69999999999999</v>
      </c>
      <c r="U189">
        <v>57.3</v>
      </c>
      <c r="V189" s="9">
        <f t="shared" si="40"/>
        <v>47.54347826086957</v>
      </c>
      <c r="W189" s="10">
        <f t="shared" si="41"/>
        <v>13.5</v>
      </c>
      <c r="X189" s="7">
        <f t="shared" si="53"/>
        <v>0</v>
      </c>
      <c r="Z189" s="7" t="s">
        <v>1971</v>
      </c>
      <c r="AA189" s="7">
        <v>16.2</v>
      </c>
      <c r="AB189" s="7">
        <v>23.59</v>
      </c>
      <c r="AC189" s="7">
        <v>0</v>
      </c>
      <c r="AD189" s="7">
        <v>4.2549999999999999</v>
      </c>
      <c r="AE189" s="7">
        <v>61</v>
      </c>
      <c r="AF189" s="7">
        <v>132.5</v>
      </c>
      <c r="AG189" s="7">
        <v>58.3</v>
      </c>
      <c r="AH189" s="9">
        <f t="shared" si="42"/>
        <v>31.695652173913047</v>
      </c>
      <c r="AI189" s="10">
        <f t="shared" si="43"/>
        <v>13.5</v>
      </c>
      <c r="AJ189" s="7">
        <f t="shared" si="54"/>
        <v>0</v>
      </c>
      <c r="AL189" s="4" t="s">
        <v>902</v>
      </c>
      <c r="AM189" s="4">
        <v>6</v>
      </c>
      <c r="AN189" s="4">
        <v>23.59</v>
      </c>
      <c r="AO189" s="4">
        <v>7.14</v>
      </c>
      <c r="AP189" s="4">
        <v>2.9159999999999999</v>
      </c>
      <c r="AQ189" s="4">
        <v>52.1</v>
      </c>
      <c r="AR189" s="4">
        <v>146.69999999999999</v>
      </c>
      <c r="AS189" s="4">
        <v>58.2</v>
      </c>
      <c r="AT189" s="9">
        <f t="shared" si="44"/>
        <v>11.739130434782609</v>
      </c>
      <c r="AU189" s="10">
        <f t="shared" si="45"/>
        <v>13.5</v>
      </c>
      <c r="AV189" s="7">
        <f t="shared" si="55"/>
        <v>0</v>
      </c>
      <c r="AX189" s="5" t="s">
        <v>1266</v>
      </c>
      <c r="AY189" s="5">
        <v>19.3</v>
      </c>
      <c r="AZ189" s="5">
        <v>23.59</v>
      </c>
      <c r="BA189" s="5">
        <v>0</v>
      </c>
      <c r="BB189" s="5">
        <v>5.1559999999999997</v>
      </c>
      <c r="BC189" s="5">
        <v>63.8</v>
      </c>
      <c r="BD189" s="5">
        <v>136.5</v>
      </c>
      <c r="BE189" s="5">
        <v>58.3</v>
      </c>
      <c r="BF189" s="9">
        <f t="shared" si="46"/>
        <v>37.760869565217398</v>
      </c>
      <c r="BG189" s="10">
        <f t="shared" si="47"/>
        <v>13.5</v>
      </c>
      <c r="BH189" s="7">
        <f t="shared" si="48"/>
        <v>0</v>
      </c>
      <c r="BJ189" s="6" t="s">
        <v>1629</v>
      </c>
      <c r="BK189" s="6">
        <v>14.4</v>
      </c>
      <c r="BL189" s="6">
        <v>23.59</v>
      </c>
      <c r="BM189" s="6">
        <v>5.32</v>
      </c>
      <c r="BN189" s="6">
        <v>3.89</v>
      </c>
      <c r="BO189" s="6">
        <v>58</v>
      </c>
      <c r="BP189" s="6">
        <v>149.6</v>
      </c>
      <c r="BQ189" s="6">
        <v>59.1</v>
      </c>
      <c r="BR189" s="9">
        <f t="shared" si="49"/>
        <v>28.173913043478265</v>
      </c>
      <c r="BS189" s="10">
        <f t="shared" si="50"/>
        <v>13.5</v>
      </c>
      <c r="BT189" s="7">
        <f t="shared" si="51"/>
        <v>0</v>
      </c>
    </row>
    <row r="190" spans="2:73" ht="14.5" x14ac:dyDescent="0.35">
      <c r="B190" t="s">
        <v>168</v>
      </c>
      <c r="C190" s="2">
        <v>23.6</v>
      </c>
      <c r="D190" t="s">
        <v>11</v>
      </c>
      <c r="E190" t="s">
        <v>12</v>
      </c>
      <c r="F190">
        <v>4.4790000000000001</v>
      </c>
      <c r="G190">
        <v>62.2</v>
      </c>
      <c r="H190">
        <v>132.5</v>
      </c>
      <c r="I190">
        <v>57</v>
      </c>
      <c r="J190" s="9">
        <f t="shared" si="38"/>
        <v>46.173913043478272</v>
      </c>
      <c r="K190" s="10">
        <f t="shared" si="39"/>
        <v>13.5</v>
      </c>
      <c r="L190" s="7">
        <f t="shared" si="52"/>
        <v>0</v>
      </c>
      <c r="N190" t="s">
        <v>523</v>
      </c>
      <c r="O190">
        <v>17.399999999999999</v>
      </c>
      <c r="P190" t="s">
        <v>11</v>
      </c>
      <c r="Q190" t="s">
        <v>12</v>
      </c>
      <c r="R190">
        <v>4.3049999999999997</v>
      </c>
      <c r="S190">
        <v>62.2</v>
      </c>
      <c r="T190">
        <v>129.80000000000001</v>
      </c>
      <c r="U190">
        <v>57.2</v>
      </c>
      <c r="V190" s="9">
        <f t="shared" si="40"/>
        <v>34.04347826086957</v>
      </c>
      <c r="W190" s="10">
        <f t="shared" si="41"/>
        <v>13.5</v>
      </c>
      <c r="X190" s="7">
        <f t="shared" si="53"/>
        <v>0</v>
      </c>
      <c r="Z190" s="7" t="s">
        <v>1972</v>
      </c>
      <c r="AA190" s="7">
        <v>17.5</v>
      </c>
      <c r="AB190" s="7">
        <v>23.59</v>
      </c>
      <c r="AC190" s="7">
        <v>0.32</v>
      </c>
      <c r="AD190" s="7">
        <v>4.1399999999999997</v>
      </c>
      <c r="AE190" s="7">
        <v>63</v>
      </c>
      <c r="AF190" s="7">
        <v>149.80000000000001</v>
      </c>
      <c r="AG190" s="7">
        <v>58.5</v>
      </c>
      <c r="AH190" s="9">
        <f t="shared" si="42"/>
        <v>34.239130434782616</v>
      </c>
      <c r="AI190" s="10">
        <f t="shared" si="43"/>
        <v>13.5</v>
      </c>
      <c r="AJ190" s="7">
        <f t="shared" si="54"/>
        <v>0</v>
      </c>
      <c r="AL190" s="4" t="s">
        <v>903</v>
      </c>
      <c r="AM190" s="4">
        <v>10.199999999999999</v>
      </c>
      <c r="AN190" s="4">
        <v>23.59</v>
      </c>
      <c r="AO190" s="4">
        <v>5.39</v>
      </c>
      <c r="AP190" s="4">
        <v>2.7189999999999999</v>
      </c>
      <c r="AQ190" s="4">
        <v>56.2</v>
      </c>
      <c r="AR190" s="4">
        <v>133</v>
      </c>
      <c r="AS190" s="4">
        <v>58.2</v>
      </c>
      <c r="AT190" s="9">
        <f t="shared" si="44"/>
        <v>19.956521739130437</v>
      </c>
      <c r="AU190" s="10">
        <f t="shared" si="45"/>
        <v>13.5</v>
      </c>
      <c r="AV190" s="7">
        <f t="shared" si="55"/>
        <v>0</v>
      </c>
      <c r="AX190" s="5" t="s">
        <v>1267</v>
      </c>
      <c r="AY190" s="5">
        <v>9.1999999999999993</v>
      </c>
      <c r="AZ190" s="5">
        <v>23.59</v>
      </c>
      <c r="BA190" s="5">
        <v>0</v>
      </c>
      <c r="BB190" s="5">
        <v>4.2069999999999999</v>
      </c>
      <c r="BC190" s="5">
        <v>53.1</v>
      </c>
      <c r="BD190" s="5">
        <v>132.69999999999999</v>
      </c>
      <c r="BE190" s="5">
        <v>57.4</v>
      </c>
      <c r="BF190" s="9">
        <f t="shared" si="46"/>
        <v>18</v>
      </c>
      <c r="BG190" s="10">
        <f t="shared" si="47"/>
        <v>13.5</v>
      </c>
      <c r="BH190" s="7">
        <f t="shared" si="48"/>
        <v>0</v>
      </c>
      <c r="BJ190" s="6" t="s">
        <v>1630</v>
      </c>
      <c r="BK190" s="6">
        <v>13.8</v>
      </c>
      <c r="BL190" s="6">
        <v>23.59</v>
      </c>
      <c r="BM190" s="6">
        <v>4.45</v>
      </c>
      <c r="BN190" s="6">
        <v>5.0369999999999999</v>
      </c>
      <c r="BO190" s="6">
        <v>60</v>
      </c>
      <c r="BP190" s="6">
        <v>149.69999999999999</v>
      </c>
      <c r="BQ190" s="6">
        <v>59.5</v>
      </c>
      <c r="BR190" s="9">
        <f t="shared" si="49"/>
        <v>27.000000000000004</v>
      </c>
      <c r="BS190" s="10">
        <f t="shared" si="50"/>
        <v>13.5</v>
      </c>
      <c r="BT190" s="7">
        <f t="shared" si="51"/>
        <v>0</v>
      </c>
    </row>
    <row r="191" spans="2:73" ht="14.5" x14ac:dyDescent="0.35">
      <c r="B191" t="s">
        <v>169</v>
      </c>
      <c r="C191" s="2">
        <v>27.3</v>
      </c>
      <c r="D191" t="s">
        <v>11</v>
      </c>
      <c r="E191" t="s">
        <v>12</v>
      </c>
      <c r="F191">
        <v>4.1059999999999999</v>
      </c>
      <c r="G191">
        <v>63</v>
      </c>
      <c r="H191">
        <v>129.80000000000001</v>
      </c>
      <c r="I191">
        <v>57.1</v>
      </c>
      <c r="J191" s="9">
        <f t="shared" si="38"/>
        <v>53.413043478260875</v>
      </c>
      <c r="K191" s="10">
        <f t="shared" si="39"/>
        <v>13.5</v>
      </c>
      <c r="L191" s="7">
        <f t="shared" si="52"/>
        <v>0</v>
      </c>
      <c r="N191" t="s">
        <v>524</v>
      </c>
      <c r="O191">
        <v>25.4</v>
      </c>
      <c r="P191" t="s">
        <v>11</v>
      </c>
      <c r="Q191" t="s">
        <v>12</v>
      </c>
      <c r="R191">
        <v>3.843</v>
      </c>
      <c r="S191">
        <v>61.2</v>
      </c>
      <c r="T191">
        <v>128.69999999999999</v>
      </c>
      <c r="U191">
        <v>57.2</v>
      </c>
      <c r="V191" s="9">
        <f t="shared" si="40"/>
        <v>49.695652173913047</v>
      </c>
      <c r="W191" s="10">
        <f t="shared" si="41"/>
        <v>13.5</v>
      </c>
      <c r="X191" s="7">
        <f t="shared" si="53"/>
        <v>0</v>
      </c>
      <c r="Z191" s="7" t="s">
        <v>1973</v>
      </c>
      <c r="AA191" s="7">
        <v>8.1999999999999993</v>
      </c>
      <c r="AB191" s="7">
        <v>23.59</v>
      </c>
      <c r="AC191" s="7">
        <v>6.4</v>
      </c>
      <c r="AD191" s="7">
        <v>2.9990000000000001</v>
      </c>
      <c r="AE191" s="7">
        <v>57.1</v>
      </c>
      <c r="AF191" s="7">
        <v>149.69999999999999</v>
      </c>
      <c r="AG191" s="7">
        <v>58.4</v>
      </c>
      <c r="AH191" s="9">
        <f t="shared" si="42"/>
        <v>16.043478260869566</v>
      </c>
      <c r="AI191" s="10">
        <f t="shared" si="43"/>
        <v>13.5</v>
      </c>
      <c r="AJ191" s="7">
        <f t="shared" si="54"/>
        <v>0</v>
      </c>
      <c r="AL191" s="4" t="s">
        <v>904</v>
      </c>
      <c r="AM191" s="4">
        <v>10.4</v>
      </c>
      <c r="AN191" s="4">
        <v>23.59</v>
      </c>
      <c r="AO191" s="4">
        <v>4.09</v>
      </c>
      <c r="AP191" s="4">
        <v>3.1640000000000001</v>
      </c>
      <c r="AQ191" s="4">
        <v>55.4</v>
      </c>
      <c r="AR191" s="4">
        <v>133.69999999999999</v>
      </c>
      <c r="AS191" s="4">
        <v>58.2</v>
      </c>
      <c r="AT191" s="9">
        <f t="shared" si="44"/>
        <v>20.347826086956523</v>
      </c>
      <c r="AU191" s="10">
        <f t="shared" si="45"/>
        <v>13.5</v>
      </c>
      <c r="AV191" s="7">
        <f t="shared" si="55"/>
        <v>0</v>
      </c>
      <c r="AX191" s="5" t="s">
        <v>1268</v>
      </c>
      <c r="AY191" s="5">
        <v>14.6</v>
      </c>
      <c r="AZ191" s="5">
        <v>23.59</v>
      </c>
      <c r="BA191" s="5">
        <v>0</v>
      </c>
      <c r="BB191" s="5">
        <v>4.9930000000000003</v>
      </c>
      <c r="BC191" s="5">
        <v>57.8</v>
      </c>
      <c r="BD191" s="5">
        <v>133.1</v>
      </c>
      <c r="BE191" s="5">
        <v>57.6</v>
      </c>
      <c r="BF191" s="9">
        <f t="shared" si="46"/>
        <v>28.565217391304351</v>
      </c>
      <c r="BG191" s="10">
        <f t="shared" si="47"/>
        <v>13.5</v>
      </c>
      <c r="BH191" s="7">
        <f t="shared" si="48"/>
        <v>0</v>
      </c>
      <c r="BJ191" s="6" t="s">
        <v>1631</v>
      </c>
      <c r="BK191" s="6">
        <v>14.7</v>
      </c>
      <c r="BL191" s="6">
        <v>23.59</v>
      </c>
      <c r="BM191" s="6">
        <v>1.47</v>
      </c>
      <c r="BN191" s="6">
        <v>5.1280000000000001</v>
      </c>
      <c r="BO191" s="6">
        <v>62.4</v>
      </c>
      <c r="BP191" s="6">
        <v>149.69999999999999</v>
      </c>
      <c r="BQ191" s="6">
        <v>59.2</v>
      </c>
      <c r="BR191" s="9">
        <f t="shared" si="49"/>
        <v>28.760869565217394</v>
      </c>
      <c r="BS191" s="10">
        <f t="shared" si="50"/>
        <v>13.5</v>
      </c>
      <c r="BT191" s="7">
        <f t="shared" si="51"/>
        <v>0</v>
      </c>
    </row>
    <row r="192" spans="2:73" ht="14.5" x14ac:dyDescent="0.35">
      <c r="B192" t="s">
        <v>170</v>
      </c>
      <c r="C192" s="2">
        <v>16</v>
      </c>
      <c r="D192" t="s">
        <v>11</v>
      </c>
      <c r="E192" t="s">
        <v>12</v>
      </c>
      <c r="F192">
        <v>4.5599999999999996</v>
      </c>
      <c r="G192">
        <v>60.6</v>
      </c>
      <c r="H192">
        <v>133.30000000000001</v>
      </c>
      <c r="I192">
        <v>57</v>
      </c>
      <c r="J192" s="9">
        <f t="shared" si="38"/>
        <v>31.304347826086961</v>
      </c>
      <c r="K192" s="10">
        <f t="shared" si="39"/>
        <v>13.5</v>
      </c>
      <c r="L192" s="7">
        <f t="shared" si="52"/>
        <v>0</v>
      </c>
      <c r="N192" t="s">
        <v>525</v>
      </c>
      <c r="O192">
        <v>21.2</v>
      </c>
      <c r="P192" t="s">
        <v>11</v>
      </c>
      <c r="Q192" t="s">
        <v>12</v>
      </c>
      <c r="R192">
        <v>4.3170000000000002</v>
      </c>
      <c r="S192">
        <v>62.4</v>
      </c>
      <c r="T192">
        <v>134.5</v>
      </c>
      <c r="U192">
        <v>57.2</v>
      </c>
      <c r="V192" s="9">
        <f t="shared" si="40"/>
        <v>41.478260869565219</v>
      </c>
      <c r="W192" s="10">
        <f t="shared" si="41"/>
        <v>13.5</v>
      </c>
      <c r="X192" s="7">
        <f t="shared" si="53"/>
        <v>0</v>
      </c>
      <c r="Z192" s="7" t="s">
        <v>1974</v>
      </c>
      <c r="AA192" s="7">
        <v>25.1</v>
      </c>
      <c r="AB192" s="7">
        <v>23.59</v>
      </c>
      <c r="AC192" s="7">
        <v>0</v>
      </c>
      <c r="AD192" s="7">
        <v>4.1029999999999998</v>
      </c>
      <c r="AE192" s="7">
        <v>62</v>
      </c>
      <c r="AF192" s="7">
        <v>126.1</v>
      </c>
      <c r="AG192" s="7">
        <v>59.7</v>
      </c>
      <c r="AH192" s="9">
        <f t="shared" si="42"/>
        <v>49.108695652173921</v>
      </c>
      <c r="AI192" s="10">
        <f t="shared" si="43"/>
        <v>13.5</v>
      </c>
      <c r="AJ192" s="7">
        <f t="shared" si="54"/>
        <v>0</v>
      </c>
      <c r="AL192" s="4" t="s">
        <v>905</v>
      </c>
      <c r="AM192" s="4">
        <v>11.4</v>
      </c>
      <c r="AN192" s="4">
        <v>23.59</v>
      </c>
      <c r="AO192" s="4">
        <v>2.1800000000000002</v>
      </c>
      <c r="AP192" s="4">
        <v>3.1869999999999998</v>
      </c>
      <c r="AQ192" s="4">
        <v>57.1</v>
      </c>
      <c r="AR192" s="4">
        <v>133.19999999999999</v>
      </c>
      <c r="AS192" s="4">
        <v>58.2</v>
      </c>
      <c r="AT192" s="9">
        <f t="shared" si="44"/>
        <v>22.304347826086961</v>
      </c>
      <c r="AU192" s="10">
        <f t="shared" si="45"/>
        <v>13.5</v>
      </c>
      <c r="AV192" s="7">
        <f t="shared" si="55"/>
        <v>0</v>
      </c>
      <c r="AX192" s="5" t="s">
        <v>1269</v>
      </c>
      <c r="AY192" s="5">
        <v>19.600000000000001</v>
      </c>
      <c r="AZ192" s="5">
        <v>23.59</v>
      </c>
      <c r="BA192" s="5">
        <v>0</v>
      </c>
      <c r="BB192" s="5">
        <v>5.077</v>
      </c>
      <c r="BC192" s="5">
        <v>67.2</v>
      </c>
      <c r="BD192" s="5">
        <v>132.80000000000001</v>
      </c>
      <c r="BE192" s="5">
        <v>57.7</v>
      </c>
      <c r="BF192" s="9">
        <f t="shared" si="46"/>
        <v>38.34782608695653</v>
      </c>
      <c r="BG192" s="10">
        <f t="shared" si="47"/>
        <v>13.5</v>
      </c>
      <c r="BH192" s="7">
        <f t="shared" si="48"/>
        <v>0</v>
      </c>
      <c r="BJ192" s="6" t="s">
        <v>1632</v>
      </c>
      <c r="BK192" s="6">
        <v>22.6</v>
      </c>
      <c r="BL192" s="6">
        <v>23.59</v>
      </c>
      <c r="BM192" s="6">
        <v>0</v>
      </c>
      <c r="BN192" s="6">
        <v>5.1180000000000003</v>
      </c>
      <c r="BO192" s="6">
        <v>64</v>
      </c>
      <c r="BP192" s="6">
        <v>135.9</v>
      </c>
      <c r="BQ192" s="6">
        <v>58.6</v>
      </c>
      <c r="BR192" s="9">
        <f t="shared" si="49"/>
        <v>44.217391304347835</v>
      </c>
      <c r="BS192" s="10">
        <f t="shared" si="50"/>
        <v>13.5</v>
      </c>
      <c r="BT192" s="7">
        <f t="shared" si="51"/>
        <v>0</v>
      </c>
    </row>
    <row r="193" spans="2:72" ht="14.5" x14ac:dyDescent="0.35">
      <c r="B193" t="s">
        <v>171</v>
      </c>
      <c r="C193" s="2">
        <v>25.5</v>
      </c>
      <c r="D193" t="s">
        <v>11</v>
      </c>
      <c r="E193" t="s">
        <v>12</v>
      </c>
      <c r="F193">
        <v>4.1669999999999998</v>
      </c>
      <c r="G193">
        <v>61.2</v>
      </c>
      <c r="H193">
        <v>128.1</v>
      </c>
      <c r="I193">
        <v>57</v>
      </c>
      <c r="J193" s="9">
        <f t="shared" si="38"/>
        <v>49.891304347826093</v>
      </c>
      <c r="K193" s="10">
        <f t="shared" si="39"/>
        <v>13.5</v>
      </c>
      <c r="L193" s="7">
        <f t="shared" si="52"/>
        <v>0</v>
      </c>
      <c r="N193" t="s">
        <v>526</v>
      </c>
      <c r="O193">
        <v>21</v>
      </c>
      <c r="P193" t="s">
        <v>11</v>
      </c>
      <c r="Q193" t="s">
        <v>12</v>
      </c>
      <c r="R193">
        <v>4.66</v>
      </c>
      <c r="S193">
        <v>62.6</v>
      </c>
      <c r="T193">
        <v>133.5</v>
      </c>
      <c r="U193">
        <v>57.3</v>
      </c>
      <c r="V193" s="9">
        <f t="shared" si="40"/>
        <v>41.086956521739133</v>
      </c>
      <c r="W193" s="10">
        <f t="shared" si="41"/>
        <v>13.5</v>
      </c>
      <c r="X193" s="7">
        <f t="shared" si="53"/>
        <v>0</v>
      </c>
      <c r="Z193" s="7" t="s">
        <v>1975</v>
      </c>
      <c r="AA193" s="7">
        <v>25.8</v>
      </c>
      <c r="AB193" s="7">
        <v>23.59</v>
      </c>
      <c r="AC193" s="7">
        <v>0</v>
      </c>
      <c r="AD193" s="7">
        <v>4.4939999999999998</v>
      </c>
      <c r="AE193" s="7">
        <v>63</v>
      </c>
      <c r="AF193" s="7">
        <v>132.19999999999999</v>
      </c>
      <c r="AG193" s="7">
        <v>58.4</v>
      </c>
      <c r="AH193" s="9">
        <f t="shared" si="42"/>
        <v>50.478260869565226</v>
      </c>
      <c r="AI193" s="10">
        <f t="shared" si="43"/>
        <v>13.5</v>
      </c>
      <c r="AJ193" s="7">
        <f t="shared" si="54"/>
        <v>0</v>
      </c>
      <c r="AL193" s="4" t="s">
        <v>906</v>
      </c>
      <c r="AM193" s="4">
        <v>4.0999999999999996</v>
      </c>
      <c r="AN193" s="4">
        <v>23.59</v>
      </c>
      <c r="AO193" s="4">
        <v>4.03</v>
      </c>
      <c r="AP193" s="4">
        <v>2.306</v>
      </c>
      <c r="AQ193" s="4">
        <v>49.6</v>
      </c>
      <c r="AR193" s="4">
        <v>150.80000000000001</v>
      </c>
      <c r="AS193" s="4">
        <v>58.4</v>
      </c>
      <c r="AT193" s="9">
        <f t="shared" si="44"/>
        <v>8.0217391304347831</v>
      </c>
      <c r="AU193" s="10">
        <f t="shared" si="45"/>
        <v>13.5</v>
      </c>
      <c r="AV193" s="7">
        <f t="shared" si="55"/>
        <v>0</v>
      </c>
      <c r="AX193" s="5" t="s">
        <v>1270</v>
      </c>
      <c r="AY193" s="5">
        <v>9.1</v>
      </c>
      <c r="AZ193" s="5">
        <v>23.59</v>
      </c>
      <c r="BA193" s="5">
        <v>0</v>
      </c>
      <c r="BB193" s="5">
        <v>2.5379999999999998</v>
      </c>
      <c r="BC193" s="5">
        <v>49.1</v>
      </c>
      <c r="BD193" s="5">
        <v>129.1</v>
      </c>
      <c r="BE193" s="5">
        <v>56.9</v>
      </c>
      <c r="BF193" s="9">
        <f t="shared" si="46"/>
        <v>17.804347826086957</v>
      </c>
      <c r="BG193" s="10">
        <f t="shared" si="47"/>
        <v>13.5</v>
      </c>
      <c r="BH193" s="7">
        <f t="shared" si="48"/>
        <v>0</v>
      </c>
      <c r="BJ193" s="6" t="s">
        <v>1633</v>
      </c>
      <c r="BK193" s="6">
        <v>16.3</v>
      </c>
      <c r="BL193" s="6">
        <v>23.59</v>
      </c>
      <c r="BM193" s="6">
        <v>1.03</v>
      </c>
      <c r="BN193" s="6">
        <v>5.1059999999999999</v>
      </c>
      <c r="BO193" s="6">
        <v>63.8</v>
      </c>
      <c r="BP193" s="6">
        <v>149.6</v>
      </c>
      <c r="BQ193" s="6">
        <v>58.9</v>
      </c>
      <c r="BR193" s="9">
        <f t="shared" si="49"/>
        <v>31.891304347826093</v>
      </c>
      <c r="BS193" s="10">
        <f t="shared" si="50"/>
        <v>13.5</v>
      </c>
      <c r="BT193" s="7">
        <f t="shared" si="51"/>
        <v>0</v>
      </c>
    </row>
    <row r="194" spans="2:72" ht="14.5" x14ac:dyDescent="0.35">
      <c r="B194" t="s">
        <v>172</v>
      </c>
      <c r="C194" s="2">
        <v>20.8</v>
      </c>
      <c r="D194" t="s">
        <v>11</v>
      </c>
      <c r="E194" t="s">
        <v>173</v>
      </c>
      <c r="F194">
        <v>4.5620000000000003</v>
      </c>
      <c r="G194">
        <v>59</v>
      </c>
      <c r="H194">
        <v>132.80000000000001</v>
      </c>
      <c r="I194">
        <v>57.3</v>
      </c>
      <c r="J194" s="9">
        <f t="shared" si="38"/>
        <v>40.695652173913047</v>
      </c>
      <c r="K194" s="10">
        <f t="shared" si="39"/>
        <v>13.5</v>
      </c>
      <c r="L194" s="7">
        <f t="shared" si="52"/>
        <v>0</v>
      </c>
      <c r="N194" t="s">
        <v>527</v>
      </c>
      <c r="O194">
        <v>24.4</v>
      </c>
      <c r="P194" t="s">
        <v>11</v>
      </c>
      <c r="Q194" t="s">
        <v>12</v>
      </c>
      <c r="R194">
        <v>4.7759999999999998</v>
      </c>
      <c r="S194">
        <v>63.6</v>
      </c>
      <c r="T194">
        <v>133.1</v>
      </c>
      <c r="U194">
        <v>57.3</v>
      </c>
      <c r="V194" s="9">
        <f t="shared" si="40"/>
        <v>47.739130434782609</v>
      </c>
      <c r="W194" s="10">
        <f t="shared" si="41"/>
        <v>13.5</v>
      </c>
      <c r="X194" s="7">
        <f t="shared" si="53"/>
        <v>0</v>
      </c>
      <c r="Z194" s="7" t="s">
        <v>1976</v>
      </c>
      <c r="AA194" s="7">
        <v>7.2</v>
      </c>
      <c r="AB194" s="7">
        <v>23.59</v>
      </c>
      <c r="AC194" s="7">
        <v>0</v>
      </c>
      <c r="AD194" s="7">
        <v>4.7060000000000004</v>
      </c>
      <c r="AE194" s="7">
        <v>55.6</v>
      </c>
      <c r="AF194" s="7">
        <v>130.80000000000001</v>
      </c>
      <c r="AG194" s="7">
        <v>58.3</v>
      </c>
      <c r="AH194" s="9">
        <f t="shared" si="42"/>
        <v>14.086956521739133</v>
      </c>
      <c r="AI194" s="10">
        <f t="shared" si="43"/>
        <v>13.5</v>
      </c>
      <c r="AJ194" s="7">
        <f t="shared" si="54"/>
        <v>0</v>
      </c>
      <c r="AL194" s="4" t="s">
        <v>907</v>
      </c>
      <c r="AM194" s="4">
        <v>9.6999999999999993</v>
      </c>
      <c r="AN194" s="4">
        <v>23.59</v>
      </c>
      <c r="AO194" s="4">
        <v>7.45</v>
      </c>
      <c r="AP194" s="4">
        <v>3.7930000000000001</v>
      </c>
      <c r="AQ194" s="4">
        <v>53.9</v>
      </c>
      <c r="AR194" s="4">
        <v>149.69999999999999</v>
      </c>
      <c r="AS194" s="4">
        <v>58.5</v>
      </c>
      <c r="AT194" s="9">
        <f t="shared" si="44"/>
        <v>18.978260869565219</v>
      </c>
      <c r="AU194" s="10">
        <f t="shared" si="45"/>
        <v>13.5</v>
      </c>
      <c r="AV194" s="7">
        <f t="shared" si="55"/>
        <v>0</v>
      </c>
      <c r="AX194" s="5" t="s">
        <v>1271</v>
      </c>
      <c r="AY194" s="5">
        <v>11.6</v>
      </c>
      <c r="AZ194" s="5">
        <v>23.59</v>
      </c>
      <c r="BA194" s="5">
        <v>0</v>
      </c>
      <c r="BB194" s="5">
        <v>5.0019999999999998</v>
      </c>
      <c r="BC194" s="5">
        <v>56</v>
      </c>
      <c r="BD194" s="5">
        <v>133.69999999999999</v>
      </c>
      <c r="BE194" s="5">
        <v>57.6</v>
      </c>
      <c r="BF194" s="9">
        <f t="shared" si="46"/>
        <v>22.695652173913047</v>
      </c>
      <c r="BG194" s="10">
        <f t="shared" si="47"/>
        <v>13.5</v>
      </c>
      <c r="BH194" s="7">
        <f t="shared" si="48"/>
        <v>0</v>
      </c>
      <c r="BJ194" s="6" t="s">
        <v>1634</v>
      </c>
      <c r="BK194" s="6">
        <v>21.9</v>
      </c>
      <c r="BL194" s="6">
        <v>23.59</v>
      </c>
      <c r="BM194" s="6">
        <v>0.35</v>
      </c>
      <c r="BN194" s="6">
        <v>4.4379999999999997</v>
      </c>
      <c r="BO194" s="6">
        <v>62.2</v>
      </c>
      <c r="BP194" s="6">
        <v>149.69999999999999</v>
      </c>
      <c r="BQ194" s="6">
        <v>58.8</v>
      </c>
      <c r="BR194" s="9">
        <f t="shared" si="49"/>
        <v>42.847826086956523</v>
      </c>
      <c r="BS194" s="10">
        <f t="shared" si="50"/>
        <v>13.5</v>
      </c>
      <c r="BT194" s="7">
        <f t="shared" si="51"/>
        <v>0</v>
      </c>
    </row>
    <row r="195" spans="2:72" ht="14.5" x14ac:dyDescent="0.35">
      <c r="B195" t="s">
        <v>174</v>
      </c>
      <c r="C195" s="2">
        <v>19.8</v>
      </c>
      <c r="D195" t="s">
        <v>11</v>
      </c>
      <c r="E195" t="s">
        <v>12</v>
      </c>
      <c r="F195">
        <v>4.2549999999999999</v>
      </c>
      <c r="G195">
        <v>56.3</v>
      </c>
      <c r="H195">
        <v>131.9</v>
      </c>
      <c r="I195">
        <v>57.1</v>
      </c>
      <c r="J195" s="9">
        <f t="shared" si="38"/>
        <v>38.739130434782616</v>
      </c>
      <c r="K195" s="10">
        <f t="shared" si="39"/>
        <v>13.5</v>
      </c>
      <c r="L195" s="7">
        <f t="shared" si="52"/>
        <v>0</v>
      </c>
      <c r="N195" t="s">
        <v>528</v>
      </c>
      <c r="O195">
        <v>15.2</v>
      </c>
      <c r="P195" t="s">
        <v>11</v>
      </c>
      <c r="Q195" t="s">
        <v>12</v>
      </c>
      <c r="R195">
        <v>4.7510000000000003</v>
      </c>
      <c r="S195">
        <v>59.2</v>
      </c>
      <c r="T195">
        <v>132.9</v>
      </c>
      <c r="U195">
        <v>57.3</v>
      </c>
      <c r="V195" s="9">
        <f t="shared" si="40"/>
        <v>29.739130434782613</v>
      </c>
      <c r="W195" s="10">
        <f t="shared" si="41"/>
        <v>13.5</v>
      </c>
      <c r="X195" s="7">
        <f t="shared" si="53"/>
        <v>0</v>
      </c>
      <c r="Z195" s="7" t="s">
        <v>1977</v>
      </c>
      <c r="AA195" s="7">
        <v>19.399999999999999</v>
      </c>
      <c r="AB195" s="7">
        <v>23.59</v>
      </c>
      <c r="AC195" s="7">
        <v>0</v>
      </c>
      <c r="AD195" s="7">
        <v>3.6280000000000001</v>
      </c>
      <c r="AE195" s="7">
        <v>59.3</v>
      </c>
      <c r="AF195" s="7">
        <v>130.1</v>
      </c>
      <c r="AG195" s="7">
        <v>58.4</v>
      </c>
      <c r="AH195" s="9">
        <f t="shared" si="42"/>
        <v>37.956521739130437</v>
      </c>
      <c r="AI195" s="10">
        <f t="shared" si="43"/>
        <v>13.5</v>
      </c>
      <c r="AJ195" s="7">
        <f t="shared" si="54"/>
        <v>0</v>
      </c>
      <c r="AL195" s="4" t="s">
        <v>908</v>
      </c>
      <c r="AM195" s="4">
        <v>15</v>
      </c>
      <c r="AN195" s="4">
        <v>23.59</v>
      </c>
      <c r="AO195" s="4">
        <v>4.42</v>
      </c>
      <c r="AP195" s="4">
        <v>3.5390000000000001</v>
      </c>
      <c r="AQ195" s="4">
        <v>58</v>
      </c>
      <c r="AR195" s="4">
        <v>149.69999999999999</v>
      </c>
      <c r="AS195" s="4">
        <v>59.1</v>
      </c>
      <c r="AT195" s="9">
        <f t="shared" si="44"/>
        <v>29.347826086956527</v>
      </c>
      <c r="AU195" s="10">
        <f t="shared" si="45"/>
        <v>13.5</v>
      </c>
      <c r="AV195" s="7">
        <f t="shared" si="55"/>
        <v>0</v>
      </c>
      <c r="AX195" s="5" t="s">
        <v>1272</v>
      </c>
      <c r="AY195" s="5">
        <v>12.8</v>
      </c>
      <c r="AZ195" s="5">
        <v>23.59</v>
      </c>
      <c r="BA195" s="5">
        <v>4.09</v>
      </c>
      <c r="BB195" s="5">
        <v>4.5759999999999996</v>
      </c>
      <c r="BC195" s="5">
        <v>59.6</v>
      </c>
      <c r="BD195" s="5">
        <v>149.6</v>
      </c>
      <c r="BE195" s="5">
        <v>58.6</v>
      </c>
      <c r="BF195" s="9">
        <f t="shared" si="46"/>
        <v>25.04347826086957</v>
      </c>
      <c r="BG195" s="10">
        <f t="shared" si="47"/>
        <v>13.5</v>
      </c>
      <c r="BH195" s="7">
        <f t="shared" si="48"/>
        <v>0</v>
      </c>
      <c r="BJ195" s="6" t="s">
        <v>1635</v>
      </c>
      <c r="BK195" s="6">
        <v>16.100000000000001</v>
      </c>
      <c r="BL195" s="6">
        <v>23.59</v>
      </c>
      <c r="BM195" s="6">
        <v>3.18</v>
      </c>
      <c r="BN195" s="6">
        <v>4.1349999999999998</v>
      </c>
      <c r="BO195" s="6">
        <v>61.8</v>
      </c>
      <c r="BP195" s="6">
        <v>149.4</v>
      </c>
      <c r="BQ195" s="6">
        <v>58.8</v>
      </c>
      <c r="BR195" s="9">
        <f t="shared" si="49"/>
        <v>31.500000000000007</v>
      </c>
      <c r="BS195" s="10">
        <f t="shared" si="50"/>
        <v>13.5</v>
      </c>
      <c r="BT195" s="7">
        <f t="shared" si="51"/>
        <v>0</v>
      </c>
    </row>
    <row r="196" spans="2:72" ht="14.5" x14ac:dyDescent="0.35">
      <c r="B196" t="s">
        <v>175</v>
      </c>
      <c r="C196" s="2">
        <v>19.5</v>
      </c>
      <c r="D196" t="s">
        <v>11</v>
      </c>
      <c r="E196" t="s">
        <v>12</v>
      </c>
      <c r="F196">
        <v>4.4980000000000002</v>
      </c>
      <c r="G196">
        <v>60.8</v>
      </c>
      <c r="H196">
        <v>134.69999999999999</v>
      </c>
      <c r="I196">
        <v>57.2</v>
      </c>
      <c r="J196" s="9">
        <f t="shared" si="38"/>
        <v>38.152173913043484</v>
      </c>
      <c r="K196" s="10">
        <f t="shared" si="39"/>
        <v>13.5</v>
      </c>
      <c r="L196" s="7">
        <f t="shared" si="52"/>
        <v>0</v>
      </c>
      <c r="N196" t="s">
        <v>529</v>
      </c>
      <c r="O196">
        <v>14.2</v>
      </c>
      <c r="P196" t="s">
        <v>11</v>
      </c>
      <c r="Q196" t="s">
        <v>12</v>
      </c>
      <c r="R196">
        <v>3.7570000000000001</v>
      </c>
      <c r="S196">
        <v>60.8</v>
      </c>
      <c r="T196">
        <v>133.1</v>
      </c>
      <c r="U196">
        <v>57.3</v>
      </c>
      <c r="V196" s="9">
        <f t="shared" si="40"/>
        <v>27.782608695652176</v>
      </c>
      <c r="W196" s="10">
        <f t="shared" si="41"/>
        <v>13.5</v>
      </c>
      <c r="X196" s="7">
        <f t="shared" si="53"/>
        <v>0</v>
      </c>
      <c r="Z196" s="7" t="s">
        <v>1978</v>
      </c>
      <c r="AA196" s="7">
        <v>11.8</v>
      </c>
      <c r="AB196" s="7">
        <v>23.59</v>
      </c>
      <c r="AC196" s="7">
        <v>0</v>
      </c>
      <c r="AD196" s="7">
        <v>4.4530000000000003</v>
      </c>
      <c r="AE196" s="7">
        <v>57.5</v>
      </c>
      <c r="AF196" s="7">
        <v>134.4</v>
      </c>
      <c r="AG196" s="7">
        <v>58.3</v>
      </c>
      <c r="AH196" s="9">
        <f t="shared" si="42"/>
        <v>23.086956521739136</v>
      </c>
      <c r="AI196" s="10">
        <f t="shared" si="43"/>
        <v>13.5</v>
      </c>
      <c r="AJ196" s="7">
        <f t="shared" si="54"/>
        <v>0</v>
      </c>
      <c r="AL196" s="4" t="s">
        <v>909</v>
      </c>
      <c r="AM196" s="4">
        <v>9</v>
      </c>
      <c r="AN196" s="4">
        <v>23.59</v>
      </c>
      <c r="AO196" s="4">
        <v>0</v>
      </c>
      <c r="AP196" s="4">
        <v>4.3620000000000001</v>
      </c>
      <c r="AQ196" s="4">
        <v>53.9</v>
      </c>
      <c r="AR196" s="4">
        <v>129.1</v>
      </c>
      <c r="AS196" s="4">
        <v>58</v>
      </c>
      <c r="AT196" s="9">
        <f t="shared" si="44"/>
        <v>17.608695652173914</v>
      </c>
      <c r="AU196" s="10">
        <f t="shared" si="45"/>
        <v>13.5</v>
      </c>
      <c r="AV196" s="7">
        <f t="shared" si="55"/>
        <v>0</v>
      </c>
      <c r="AX196" s="5" t="s">
        <v>1273</v>
      </c>
      <c r="AY196" s="5">
        <v>15.9</v>
      </c>
      <c r="AZ196" s="5">
        <v>23.59</v>
      </c>
      <c r="BA196" s="5">
        <v>2.17</v>
      </c>
      <c r="BB196" s="5">
        <v>5.0019999999999998</v>
      </c>
      <c r="BC196" s="5">
        <v>63.4</v>
      </c>
      <c r="BD196" s="5">
        <v>149.5</v>
      </c>
      <c r="BE196" s="5">
        <v>58.5</v>
      </c>
      <c r="BF196" s="9">
        <f t="shared" si="46"/>
        <v>31.108695652173918</v>
      </c>
      <c r="BG196" s="10">
        <f t="shared" si="47"/>
        <v>13.5</v>
      </c>
      <c r="BH196" s="7">
        <f t="shared" si="48"/>
        <v>0</v>
      </c>
      <c r="BJ196" s="6" t="s">
        <v>1636</v>
      </c>
      <c r="BK196" s="6">
        <v>13.5</v>
      </c>
      <c r="BL196" s="6">
        <v>23.59</v>
      </c>
      <c r="BM196" s="6">
        <v>1.49</v>
      </c>
      <c r="BN196" s="6">
        <v>3.9060000000000001</v>
      </c>
      <c r="BO196" s="6">
        <v>60.4</v>
      </c>
      <c r="BP196" s="6">
        <v>149.6</v>
      </c>
      <c r="BQ196" s="6">
        <v>58.9</v>
      </c>
      <c r="BR196" s="9">
        <f t="shared" si="49"/>
        <v>26.413043478260875</v>
      </c>
      <c r="BS196" s="10">
        <f t="shared" si="50"/>
        <v>13.5</v>
      </c>
      <c r="BT196" s="7">
        <f t="shared" si="51"/>
        <v>0</v>
      </c>
    </row>
    <row r="197" spans="2:72" ht="14.5" x14ac:dyDescent="0.35">
      <c r="B197" t="s">
        <v>176</v>
      </c>
      <c r="C197" s="2">
        <v>18.100000000000001</v>
      </c>
      <c r="D197" t="s">
        <v>11</v>
      </c>
      <c r="E197" t="s">
        <v>12</v>
      </c>
      <c r="F197">
        <v>4.7469999999999999</v>
      </c>
      <c r="G197">
        <v>60.2</v>
      </c>
      <c r="H197">
        <v>135.30000000000001</v>
      </c>
      <c r="I197">
        <v>57.2</v>
      </c>
      <c r="J197" s="9">
        <f t="shared" si="38"/>
        <v>35.413043478260875</v>
      </c>
      <c r="K197" s="10">
        <f t="shared" si="39"/>
        <v>13.5</v>
      </c>
      <c r="L197" s="7">
        <f t="shared" si="52"/>
        <v>0</v>
      </c>
      <c r="N197" t="s">
        <v>530</v>
      </c>
      <c r="O197">
        <v>19.899999999999999</v>
      </c>
      <c r="P197" t="s">
        <v>11</v>
      </c>
      <c r="Q197" t="s">
        <v>12</v>
      </c>
      <c r="R197">
        <v>5.077</v>
      </c>
      <c r="S197">
        <v>61.4</v>
      </c>
      <c r="T197">
        <v>130.19999999999999</v>
      </c>
      <c r="U197">
        <v>57.4</v>
      </c>
      <c r="V197" s="9">
        <f t="shared" si="40"/>
        <v>38.934782608695656</v>
      </c>
      <c r="W197" s="10">
        <f t="shared" si="41"/>
        <v>13.5</v>
      </c>
      <c r="X197" s="7">
        <f t="shared" si="53"/>
        <v>0</v>
      </c>
      <c r="Z197" s="7" t="s">
        <v>1979</v>
      </c>
      <c r="AA197" s="7">
        <v>20.8</v>
      </c>
      <c r="AB197" s="7">
        <v>23.59</v>
      </c>
      <c r="AC197" s="7">
        <v>0</v>
      </c>
      <c r="AD197" s="7">
        <v>4.5739999999999998</v>
      </c>
      <c r="AE197" s="7">
        <v>60.4</v>
      </c>
      <c r="AF197" s="7">
        <v>131.4</v>
      </c>
      <c r="AG197" s="7">
        <v>58.5</v>
      </c>
      <c r="AH197" s="9">
        <f t="shared" si="42"/>
        <v>40.695652173913047</v>
      </c>
      <c r="AI197" s="10">
        <f t="shared" si="43"/>
        <v>13.5</v>
      </c>
      <c r="AJ197" s="7">
        <f t="shared" si="54"/>
        <v>0</v>
      </c>
      <c r="AL197" s="4" t="s">
        <v>910</v>
      </c>
      <c r="AM197" s="4">
        <v>13.5</v>
      </c>
      <c r="AN197" s="4">
        <v>23.59</v>
      </c>
      <c r="AO197" s="4">
        <v>6.03</v>
      </c>
      <c r="AP197" s="4">
        <v>3.1739999999999999</v>
      </c>
      <c r="AQ197" s="4">
        <v>56.8</v>
      </c>
      <c r="AR197" s="4">
        <v>149.69999999999999</v>
      </c>
      <c r="AS197" s="4">
        <v>58.5</v>
      </c>
      <c r="AT197" s="9">
        <f t="shared" si="44"/>
        <v>26.413043478260875</v>
      </c>
      <c r="AU197" s="10">
        <f t="shared" si="45"/>
        <v>13.5</v>
      </c>
      <c r="AV197" s="7">
        <f t="shared" si="55"/>
        <v>0</v>
      </c>
      <c r="AX197" s="5" t="s">
        <v>1274</v>
      </c>
      <c r="AY197" s="5">
        <v>16.2</v>
      </c>
      <c r="AZ197" s="5">
        <v>23.59</v>
      </c>
      <c r="BA197" s="5">
        <v>0.57999999999999996</v>
      </c>
      <c r="BB197" s="5">
        <v>3.8839999999999999</v>
      </c>
      <c r="BC197" s="5">
        <v>61.2</v>
      </c>
      <c r="BD197" s="5">
        <v>149.4</v>
      </c>
      <c r="BE197" s="5">
        <v>58.5</v>
      </c>
      <c r="BF197" s="9">
        <f t="shared" si="46"/>
        <v>31.695652173913047</v>
      </c>
      <c r="BG197" s="10">
        <f t="shared" si="47"/>
        <v>13.5</v>
      </c>
      <c r="BH197" s="7">
        <f t="shared" si="48"/>
        <v>0</v>
      </c>
      <c r="BJ197" s="6" t="s">
        <v>1637</v>
      </c>
      <c r="BK197" s="6">
        <v>1.8</v>
      </c>
      <c r="BL197" s="6">
        <v>23.59</v>
      </c>
      <c r="BM197" s="6">
        <v>0.02</v>
      </c>
      <c r="BN197" s="6">
        <v>2.1859999999999999</v>
      </c>
      <c r="BO197" s="6">
        <v>48.2</v>
      </c>
      <c r="BP197" s="6">
        <v>129.80000000000001</v>
      </c>
      <c r="BQ197" s="6">
        <v>58.1</v>
      </c>
      <c r="BR197" s="9">
        <f t="shared" si="49"/>
        <v>3.5217391304347831</v>
      </c>
      <c r="BS197" s="10">
        <f t="shared" si="50"/>
        <v>13.021739130434781</v>
      </c>
      <c r="BT197" s="7">
        <f t="shared" si="51"/>
        <v>0</v>
      </c>
    </row>
    <row r="198" spans="2:72" ht="14.5" x14ac:dyDescent="0.35">
      <c r="B198" t="s">
        <v>177</v>
      </c>
      <c r="C198" s="2">
        <v>17.8</v>
      </c>
      <c r="D198" t="s">
        <v>11</v>
      </c>
      <c r="E198" t="s">
        <v>12</v>
      </c>
      <c r="F198">
        <v>4.5330000000000004</v>
      </c>
      <c r="G198">
        <v>60.4</v>
      </c>
      <c r="H198">
        <v>137.1</v>
      </c>
      <c r="I198">
        <v>57.1</v>
      </c>
      <c r="J198" s="9">
        <f t="shared" si="38"/>
        <v>34.826086956521742</v>
      </c>
      <c r="K198" s="10">
        <f t="shared" si="39"/>
        <v>13.5</v>
      </c>
      <c r="L198" s="7">
        <f t="shared" si="52"/>
        <v>0</v>
      </c>
      <c r="N198" t="s">
        <v>531</v>
      </c>
      <c r="O198">
        <v>12.2</v>
      </c>
      <c r="P198" t="s">
        <v>11</v>
      </c>
      <c r="Q198" t="s">
        <v>12</v>
      </c>
      <c r="R198">
        <v>4.9379999999999997</v>
      </c>
      <c r="S198">
        <v>59.2</v>
      </c>
      <c r="T198">
        <v>131.9</v>
      </c>
      <c r="U198">
        <v>57.2</v>
      </c>
      <c r="V198" s="9">
        <f t="shared" si="40"/>
        <v>23.869565217391305</v>
      </c>
      <c r="W198" s="10">
        <f t="shared" si="41"/>
        <v>13.5</v>
      </c>
      <c r="X198" s="7">
        <f t="shared" si="53"/>
        <v>0</v>
      </c>
      <c r="Z198" s="7" t="s">
        <v>1980</v>
      </c>
      <c r="AA198" s="7">
        <v>15.4</v>
      </c>
      <c r="AB198" s="7">
        <v>23.59</v>
      </c>
      <c r="AC198" s="7">
        <v>0</v>
      </c>
      <c r="AD198" s="7">
        <v>4.6269999999999998</v>
      </c>
      <c r="AE198" s="7">
        <v>59</v>
      </c>
      <c r="AF198" s="7">
        <v>135.30000000000001</v>
      </c>
      <c r="AG198" s="7">
        <v>58.3</v>
      </c>
      <c r="AH198" s="9">
        <f t="shared" si="42"/>
        <v>30.130434782608699</v>
      </c>
      <c r="AI198" s="10">
        <f t="shared" si="43"/>
        <v>13.5</v>
      </c>
      <c r="AJ198" s="7">
        <f t="shared" si="54"/>
        <v>0</v>
      </c>
      <c r="AL198" s="4" t="s">
        <v>911</v>
      </c>
      <c r="AM198" s="4">
        <v>7.7</v>
      </c>
      <c r="AN198" s="4">
        <v>23.59</v>
      </c>
      <c r="AO198" s="4">
        <v>0</v>
      </c>
      <c r="AP198" s="4">
        <v>3.0019999999999998</v>
      </c>
      <c r="AQ198" s="4">
        <v>48.2</v>
      </c>
      <c r="AR198" s="4">
        <v>132.9</v>
      </c>
      <c r="AS198" s="4">
        <v>57.3</v>
      </c>
      <c r="AT198" s="9">
        <f t="shared" si="44"/>
        <v>15.065217391304349</v>
      </c>
      <c r="AU198" s="10">
        <f t="shared" si="45"/>
        <v>13.5</v>
      </c>
      <c r="AV198" s="7">
        <f t="shared" si="55"/>
        <v>0</v>
      </c>
      <c r="AX198" s="5" t="s">
        <v>1275</v>
      </c>
      <c r="AY198" s="5">
        <v>15.1</v>
      </c>
      <c r="AZ198" s="5">
        <v>23.59</v>
      </c>
      <c r="BA198" s="5">
        <v>4.29</v>
      </c>
      <c r="BB198" s="5">
        <v>3.6579999999999999</v>
      </c>
      <c r="BC198" s="5">
        <v>60</v>
      </c>
      <c r="BD198" s="5">
        <v>149.6</v>
      </c>
      <c r="BE198" s="5">
        <v>58.6</v>
      </c>
      <c r="BF198" s="9">
        <f t="shared" si="46"/>
        <v>29.54347826086957</v>
      </c>
      <c r="BG198" s="10">
        <f t="shared" si="47"/>
        <v>13.5</v>
      </c>
      <c r="BH198" s="7">
        <f t="shared" si="48"/>
        <v>0</v>
      </c>
      <c r="BJ198" s="6" t="s">
        <v>1637</v>
      </c>
      <c r="BK198" s="6">
        <v>18.5</v>
      </c>
      <c r="BL198" s="6">
        <v>18.2</v>
      </c>
      <c r="BM198" s="6">
        <v>0.09</v>
      </c>
      <c r="BN198" s="6">
        <v>4.6269999999999998</v>
      </c>
      <c r="BO198" s="6">
        <v>63.8</v>
      </c>
      <c r="BP198" s="6">
        <v>149.6</v>
      </c>
      <c r="BQ198" s="6">
        <v>60.5</v>
      </c>
      <c r="BR198" s="9">
        <f t="shared" si="49"/>
        <v>36.195652173913047</v>
      </c>
      <c r="BS198" s="10">
        <f t="shared" si="50"/>
        <v>13.5</v>
      </c>
      <c r="BT198" s="7">
        <f t="shared" si="51"/>
        <v>0</v>
      </c>
    </row>
    <row r="199" spans="2:72" ht="14.5" x14ac:dyDescent="0.35">
      <c r="B199" t="s">
        <v>178</v>
      </c>
      <c r="C199" s="2">
        <v>18.7</v>
      </c>
      <c r="D199" t="s">
        <v>11</v>
      </c>
      <c r="E199" t="s">
        <v>12</v>
      </c>
      <c r="F199">
        <v>4.1440000000000001</v>
      </c>
      <c r="G199">
        <v>59.5</v>
      </c>
      <c r="H199">
        <v>133.69999999999999</v>
      </c>
      <c r="I199">
        <v>57.1</v>
      </c>
      <c r="J199" s="9">
        <f t="shared" si="38"/>
        <v>36.586956521739133</v>
      </c>
      <c r="K199" s="10">
        <f t="shared" si="39"/>
        <v>13.5</v>
      </c>
      <c r="L199" s="7">
        <f t="shared" si="52"/>
        <v>0</v>
      </c>
      <c r="N199" t="s">
        <v>532</v>
      </c>
      <c r="O199">
        <v>17.8</v>
      </c>
      <c r="P199" t="s">
        <v>11</v>
      </c>
      <c r="Q199" t="s">
        <v>12</v>
      </c>
      <c r="R199">
        <v>4.8600000000000003</v>
      </c>
      <c r="S199">
        <v>64.2</v>
      </c>
      <c r="T199">
        <v>136.5</v>
      </c>
      <c r="U199">
        <v>57.3</v>
      </c>
      <c r="V199" s="9">
        <f t="shared" si="40"/>
        <v>34.826086956521742</v>
      </c>
      <c r="W199" s="10">
        <f t="shared" si="41"/>
        <v>13.5</v>
      </c>
      <c r="X199" s="7">
        <f t="shared" si="53"/>
        <v>0</v>
      </c>
      <c r="Z199" s="7" t="s">
        <v>1981</v>
      </c>
      <c r="AA199" s="7">
        <v>18.899999999999999</v>
      </c>
      <c r="AB199" s="7">
        <v>23.59</v>
      </c>
      <c r="AC199" s="7">
        <v>0</v>
      </c>
      <c r="AD199" s="7">
        <v>5.093</v>
      </c>
      <c r="AE199" s="7">
        <v>61.2</v>
      </c>
      <c r="AF199" s="7">
        <v>133.69999999999999</v>
      </c>
      <c r="AG199" s="7">
        <v>58.3</v>
      </c>
      <c r="AH199" s="9">
        <f t="shared" si="42"/>
        <v>36.978260869565219</v>
      </c>
      <c r="AI199" s="10">
        <f t="shared" si="43"/>
        <v>13.5</v>
      </c>
      <c r="AJ199" s="7">
        <f t="shared" si="54"/>
        <v>0</v>
      </c>
      <c r="AL199" s="4" t="s">
        <v>912</v>
      </c>
      <c r="AM199" s="4">
        <v>3.5</v>
      </c>
      <c r="AN199" s="4">
        <v>23.59</v>
      </c>
      <c r="AO199" s="4">
        <v>0</v>
      </c>
      <c r="AP199" s="4">
        <v>0.84799999999999998</v>
      </c>
      <c r="AQ199" s="4">
        <v>48.2</v>
      </c>
      <c r="AR199" s="4">
        <v>128.19999999999999</v>
      </c>
      <c r="AS199" s="4">
        <v>56.1</v>
      </c>
      <c r="AT199" s="9">
        <f t="shared" si="44"/>
        <v>6.8478260869565224</v>
      </c>
      <c r="AU199" s="10">
        <f t="shared" si="45"/>
        <v>13.5</v>
      </c>
      <c r="AV199" s="7">
        <f t="shared" si="55"/>
        <v>0</v>
      </c>
      <c r="AX199" s="5" t="s">
        <v>1276</v>
      </c>
      <c r="AY199" s="5">
        <v>23.5</v>
      </c>
      <c r="AZ199" s="5">
        <v>23.59</v>
      </c>
      <c r="BA199" s="5">
        <v>0</v>
      </c>
      <c r="BB199" s="5">
        <v>4.625</v>
      </c>
      <c r="BC199" s="5">
        <v>64</v>
      </c>
      <c r="BD199" s="5">
        <v>129.80000000000001</v>
      </c>
      <c r="BE199" s="5">
        <v>58.1</v>
      </c>
      <c r="BF199" s="9">
        <f t="shared" si="46"/>
        <v>45.978260869565226</v>
      </c>
      <c r="BG199" s="10">
        <f t="shared" si="47"/>
        <v>13.5</v>
      </c>
      <c r="BH199" s="7">
        <f t="shared" si="48"/>
        <v>0</v>
      </c>
      <c r="BJ199" s="6" t="s">
        <v>1638</v>
      </c>
      <c r="BK199" s="6">
        <v>27.4</v>
      </c>
      <c r="BL199" s="6">
        <v>23.59</v>
      </c>
      <c r="BM199" s="6">
        <v>0</v>
      </c>
      <c r="BN199" s="6">
        <v>4.452</v>
      </c>
      <c r="BO199" s="6">
        <v>62</v>
      </c>
      <c r="BP199" s="6">
        <v>130.4</v>
      </c>
      <c r="BQ199" s="6">
        <v>58.2</v>
      </c>
      <c r="BR199" s="9">
        <f t="shared" si="49"/>
        <v>53.608695652173914</v>
      </c>
      <c r="BS199" s="10">
        <f t="shared" si="50"/>
        <v>13.5</v>
      </c>
      <c r="BT199" s="7">
        <f t="shared" si="51"/>
        <v>0</v>
      </c>
    </row>
    <row r="200" spans="2:72" ht="14.5" x14ac:dyDescent="0.35">
      <c r="B200" t="s">
        <v>179</v>
      </c>
      <c r="C200" s="2">
        <v>14.5</v>
      </c>
      <c r="D200" t="s">
        <v>11</v>
      </c>
      <c r="E200" t="s">
        <v>12</v>
      </c>
      <c r="F200">
        <v>3.7570000000000001</v>
      </c>
      <c r="G200">
        <v>58</v>
      </c>
      <c r="H200">
        <v>131.9</v>
      </c>
      <c r="I200">
        <v>57.1</v>
      </c>
      <c r="J200" s="9">
        <f t="shared" si="38"/>
        <v>28.369565217391308</v>
      </c>
      <c r="K200" s="10">
        <f t="shared" si="39"/>
        <v>13.5</v>
      </c>
      <c r="L200" s="7">
        <f t="shared" si="52"/>
        <v>0</v>
      </c>
      <c r="N200" t="s">
        <v>533</v>
      </c>
      <c r="O200">
        <v>10.6</v>
      </c>
      <c r="P200" t="s">
        <v>11</v>
      </c>
      <c r="Q200" t="s">
        <v>12</v>
      </c>
      <c r="R200">
        <v>5.367</v>
      </c>
      <c r="S200">
        <v>63</v>
      </c>
      <c r="T200">
        <v>136.80000000000001</v>
      </c>
      <c r="U200">
        <v>57.3</v>
      </c>
      <c r="V200" s="9">
        <f t="shared" si="40"/>
        <v>20.739130434782609</v>
      </c>
      <c r="W200" s="10">
        <f t="shared" si="41"/>
        <v>13.5</v>
      </c>
      <c r="X200" s="7">
        <f t="shared" si="53"/>
        <v>0</v>
      </c>
      <c r="Z200" s="7" t="s">
        <v>1982</v>
      </c>
      <c r="AA200" s="7">
        <v>26.5</v>
      </c>
      <c r="AB200" s="7">
        <v>23.59</v>
      </c>
      <c r="AC200" s="7">
        <v>0</v>
      </c>
      <c r="AD200" s="7">
        <v>5.008</v>
      </c>
      <c r="AE200" s="7">
        <v>62.4</v>
      </c>
      <c r="AF200" s="7">
        <v>149.5</v>
      </c>
      <c r="AG200" s="7">
        <v>60.4</v>
      </c>
      <c r="AH200" s="9">
        <f t="shared" si="42"/>
        <v>51.84782608695653</v>
      </c>
      <c r="AI200" s="10">
        <f t="shared" si="43"/>
        <v>13.5</v>
      </c>
      <c r="AJ200" s="7">
        <f t="shared" si="54"/>
        <v>0</v>
      </c>
      <c r="AL200" s="4" t="s">
        <v>913</v>
      </c>
      <c r="AM200" s="4">
        <v>5.9</v>
      </c>
      <c r="AN200" s="4">
        <v>23.59</v>
      </c>
      <c r="AO200" s="4">
        <v>0</v>
      </c>
      <c r="AP200" s="4">
        <v>1.1970000000000001</v>
      </c>
      <c r="AQ200" s="4">
        <v>48.2</v>
      </c>
      <c r="AR200" s="4">
        <v>128.9</v>
      </c>
      <c r="AS200" s="4">
        <v>57.2</v>
      </c>
      <c r="AT200" s="9">
        <f t="shared" si="44"/>
        <v>11.543478260869568</v>
      </c>
      <c r="AU200" s="10">
        <f t="shared" si="45"/>
        <v>13.5</v>
      </c>
      <c r="AV200" s="7">
        <f t="shared" si="55"/>
        <v>0</v>
      </c>
      <c r="AX200" s="5" t="s">
        <v>1277</v>
      </c>
      <c r="AY200" s="5">
        <v>13.4</v>
      </c>
      <c r="AZ200" s="5">
        <v>23.59</v>
      </c>
      <c r="BA200" s="5">
        <v>0</v>
      </c>
      <c r="BB200" s="5">
        <v>5.1559999999999997</v>
      </c>
      <c r="BC200" s="5">
        <v>66.8</v>
      </c>
      <c r="BD200" s="5">
        <v>131.69999999999999</v>
      </c>
      <c r="BE200" s="5">
        <v>58.6</v>
      </c>
      <c r="BF200" s="9">
        <f t="shared" si="46"/>
        <v>26.217391304347831</v>
      </c>
      <c r="BG200" s="10">
        <f t="shared" si="47"/>
        <v>13.5</v>
      </c>
      <c r="BH200" s="7">
        <f t="shared" si="48"/>
        <v>0</v>
      </c>
      <c r="BJ200" s="6" t="s">
        <v>1639</v>
      </c>
      <c r="BK200" s="6">
        <v>7.8</v>
      </c>
      <c r="BL200" s="6">
        <v>23.59</v>
      </c>
      <c r="BM200" s="6">
        <v>0</v>
      </c>
      <c r="BN200" s="6">
        <v>2.8260000000000001</v>
      </c>
      <c r="BO200" s="6">
        <v>49.1</v>
      </c>
      <c r="BP200" s="6">
        <v>129.5</v>
      </c>
      <c r="BQ200" s="6">
        <v>56.7</v>
      </c>
      <c r="BR200" s="9">
        <f t="shared" si="49"/>
        <v>15.260869565217392</v>
      </c>
      <c r="BS200" s="10">
        <f t="shared" si="50"/>
        <v>13.5</v>
      </c>
      <c r="BT200" s="7">
        <f t="shared" si="51"/>
        <v>0</v>
      </c>
    </row>
    <row r="201" spans="2:72" ht="14.5" x14ac:dyDescent="0.35">
      <c r="B201" t="s">
        <v>180</v>
      </c>
      <c r="C201" s="2">
        <v>23.1</v>
      </c>
      <c r="D201" t="s">
        <v>11</v>
      </c>
      <c r="E201" t="s">
        <v>12</v>
      </c>
      <c r="F201">
        <v>3.97</v>
      </c>
      <c r="G201">
        <v>61.4</v>
      </c>
      <c r="H201">
        <v>132.9</v>
      </c>
      <c r="I201">
        <v>57.1</v>
      </c>
      <c r="J201" s="9">
        <f t="shared" si="38"/>
        <v>45.195652173913054</v>
      </c>
      <c r="K201" s="10">
        <f t="shared" si="39"/>
        <v>13.5</v>
      </c>
      <c r="L201" s="7">
        <f t="shared" si="52"/>
        <v>0</v>
      </c>
      <c r="N201" t="s">
        <v>534</v>
      </c>
      <c r="O201">
        <v>24.3</v>
      </c>
      <c r="P201" t="s">
        <v>11</v>
      </c>
      <c r="Q201" t="s">
        <v>12</v>
      </c>
      <c r="R201">
        <v>4.7359999999999998</v>
      </c>
      <c r="S201">
        <v>63.8</v>
      </c>
      <c r="T201">
        <v>137.5</v>
      </c>
      <c r="U201">
        <v>57.4</v>
      </c>
      <c r="V201" s="9">
        <f t="shared" si="40"/>
        <v>47.54347826086957</v>
      </c>
      <c r="W201" s="10">
        <f t="shared" si="41"/>
        <v>13.5</v>
      </c>
      <c r="X201" s="7">
        <f t="shared" si="53"/>
        <v>0</v>
      </c>
      <c r="Z201" s="7" t="s">
        <v>1983</v>
      </c>
      <c r="AA201" s="7">
        <v>18.2</v>
      </c>
      <c r="AB201" s="7">
        <v>23.59</v>
      </c>
      <c r="AC201" s="7">
        <v>0</v>
      </c>
      <c r="AD201" s="7">
        <v>4.8040000000000003</v>
      </c>
      <c r="AE201" s="7">
        <v>60.8</v>
      </c>
      <c r="AF201" s="7">
        <v>137</v>
      </c>
      <c r="AG201" s="7">
        <v>58.4</v>
      </c>
      <c r="AH201" s="9">
        <f t="shared" si="42"/>
        <v>35.608695652173914</v>
      </c>
      <c r="AI201" s="10">
        <f t="shared" si="43"/>
        <v>13.5</v>
      </c>
      <c r="AJ201" s="7">
        <f t="shared" si="54"/>
        <v>0</v>
      </c>
      <c r="AL201" s="4" t="s">
        <v>914</v>
      </c>
      <c r="AM201" s="4">
        <v>8.3000000000000007</v>
      </c>
      <c r="AN201" s="4">
        <v>23.59</v>
      </c>
      <c r="AO201" s="4">
        <v>4.59</v>
      </c>
      <c r="AP201" s="4">
        <v>3.2290000000000001</v>
      </c>
      <c r="AQ201" s="4">
        <v>51.3</v>
      </c>
      <c r="AR201" s="4">
        <v>149.69999999999999</v>
      </c>
      <c r="AS201" s="4">
        <v>58.3</v>
      </c>
      <c r="AT201" s="9">
        <f t="shared" si="44"/>
        <v>16.239130434782613</v>
      </c>
      <c r="AU201" s="10">
        <f t="shared" si="45"/>
        <v>13.5</v>
      </c>
      <c r="AV201" s="7">
        <f t="shared" si="55"/>
        <v>0</v>
      </c>
      <c r="AX201" s="5" t="s">
        <v>1278</v>
      </c>
      <c r="AY201" s="5">
        <v>13.5</v>
      </c>
      <c r="AZ201" s="5">
        <v>23.59</v>
      </c>
      <c r="BA201" s="5">
        <v>3.03</v>
      </c>
      <c r="BB201" s="5">
        <v>3.8010000000000002</v>
      </c>
      <c r="BC201" s="5">
        <v>58</v>
      </c>
      <c r="BD201" s="5">
        <v>149.69999999999999</v>
      </c>
      <c r="BE201" s="5">
        <v>59</v>
      </c>
      <c r="BF201" s="9">
        <f t="shared" si="46"/>
        <v>26.413043478260875</v>
      </c>
      <c r="BG201" s="10">
        <f t="shared" si="47"/>
        <v>13.5</v>
      </c>
      <c r="BH201" s="7">
        <f t="shared" si="48"/>
        <v>0</v>
      </c>
      <c r="BJ201" s="6" t="s">
        <v>1640</v>
      </c>
      <c r="BK201" s="6">
        <v>8</v>
      </c>
      <c r="BL201" s="6">
        <v>23.59</v>
      </c>
      <c r="BM201" s="6">
        <v>0</v>
      </c>
      <c r="BN201" s="6">
        <v>3.5859999999999999</v>
      </c>
      <c r="BO201" s="6">
        <v>50.7</v>
      </c>
      <c r="BP201" s="6">
        <v>136.19999999999999</v>
      </c>
      <c r="BQ201" s="6">
        <v>56.8</v>
      </c>
      <c r="BR201" s="9">
        <f t="shared" si="49"/>
        <v>15.65217391304348</v>
      </c>
      <c r="BS201" s="10">
        <f t="shared" si="50"/>
        <v>13.5</v>
      </c>
      <c r="BT201" s="7">
        <f t="shared" si="51"/>
        <v>0</v>
      </c>
    </row>
    <row r="202" spans="2:72" ht="14.5" x14ac:dyDescent="0.35">
      <c r="B202" t="s">
        <v>181</v>
      </c>
      <c r="C202" s="2">
        <v>23.7</v>
      </c>
      <c r="D202" t="s">
        <v>11</v>
      </c>
      <c r="E202" t="s">
        <v>12</v>
      </c>
      <c r="F202">
        <v>4.4329999999999998</v>
      </c>
      <c r="G202">
        <v>61.2</v>
      </c>
      <c r="H202">
        <v>131.69999999999999</v>
      </c>
      <c r="I202">
        <v>57.1</v>
      </c>
      <c r="J202" s="9">
        <f t="shared" si="38"/>
        <v>46.369565217391312</v>
      </c>
      <c r="K202" s="10">
        <f t="shared" si="39"/>
        <v>13.5</v>
      </c>
      <c r="L202" s="7">
        <f t="shared" si="52"/>
        <v>0</v>
      </c>
      <c r="N202" t="s">
        <v>535</v>
      </c>
      <c r="O202">
        <v>27</v>
      </c>
      <c r="P202" t="s">
        <v>11</v>
      </c>
      <c r="Q202" t="s">
        <v>12</v>
      </c>
      <c r="R202">
        <v>4.7300000000000004</v>
      </c>
      <c r="S202">
        <v>63</v>
      </c>
      <c r="T202">
        <v>133</v>
      </c>
      <c r="U202">
        <v>57.3</v>
      </c>
      <c r="V202" s="9">
        <f t="shared" si="40"/>
        <v>52.826086956521749</v>
      </c>
      <c r="W202" s="10">
        <f t="shared" si="41"/>
        <v>13.5</v>
      </c>
      <c r="X202" s="7">
        <f t="shared" si="53"/>
        <v>0</v>
      </c>
      <c r="Z202" s="7" t="s">
        <v>1984</v>
      </c>
      <c r="AA202" s="7">
        <v>28</v>
      </c>
      <c r="AB202" s="7">
        <v>23.59</v>
      </c>
      <c r="AC202" s="7">
        <v>0</v>
      </c>
      <c r="AD202" s="7">
        <v>4.42</v>
      </c>
      <c r="AE202" s="7">
        <v>62.8</v>
      </c>
      <c r="AF202" s="7">
        <v>132.5</v>
      </c>
      <c r="AG202" s="7">
        <v>58.6</v>
      </c>
      <c r="AH202" s="9">
        <f t="shared" si="42"/>
        <v>54.782608695652179</v>
      </c>
      <c r="AI202" s="10">
        <f t="shared" si="43"/>
        <v>13.5</v>
      </c>
      <c r="AJ202" s="7">
        <f t="shared" si="54"/>
        <v>0</v>
      </c>
      <c r="AL202" s="4" t="s">
        <v>915</v>
      </c>
      <c r="AM202" s="4">
        <v>8.1</v>
      </c>
      <c r="AN202" s="4">
        <v>23.59</v>
      </c>
      <c r="AO202" s="4">
        <v>7.54</v>
      </c>
      <c r="AP202" s="4">
        <v>3.1890000000000001</v>
      </c>
      <c r="AQ202" s="4">
        <v>49.1</v>
      </c>
      <c r="AR202" s="4">
        <v>149.80000000000001</v>
      </c>
      <c r="AS202" s="4">
        <v>58.1</v>
      </c>
      <c r="AT202" s="9">
        <f t="shared" si="44"/>
        <v>15.847826086956523</v>
      </c>
      <c r="AU202" s="10">
        <f t="shared" si="45"/>
        <v>13.5</v>
      </c>
      <c r="AV202" s="7">
        <f t="shared" si="55"/>
        <v>0</v>
      </c>
      <c r="AX202" s="5" t="s">
        <v>1279</v>
      </c>
      <c r="AY202" s="5">
        <v>23.8</v>
      </c>
      <c r="AZ202" s="5">
        <v>23.59</v>
      </c>
      <c r="BA202" s="5">
        <v>0</v>
      </c>
      <c r="BB202" s="5">
        <v>5.077</v>
      </c>
      <c r="BC202" s="5">
        <v>64.8</v>
      </c>
      <c r="BD202" s="5">
        <v>136.69999999999999</v>
      </c>
      <c r="BE202" s="5">
        <v>58.6</v>
      </c>
      <c r="BF202" s="9">
        <f t="shared" si="46"/>
        <v>46.565217391304358</v>
      </c>
      <c r="BG202" s="10">
        <f t="shared" si="47"/>
        <v>13.5</v>
      </c>
      <c r="BH202" s="7">
        <f t="shared" si="48"/>
        <v>0</v>
      </c>
      <c r="BJ202" s="6" t="s">
        <v>1641</v>
      </c>
      <c r="BK202" s="6">
        <v>19.8</v>
      </c>
      <c r="BL202" s="6">
        <v>23.59</v>
      </c>
      <c r="BM202" s="6">
        <v>2.5499999999999998</v>
      </c>
      <c r="BN202" s="6">
        <v>3.9239999999999999</v>
      </c>
      <c r="BO202" s="6">
        <v>61</v>
      </c>
      <c r="BP202" s="6">
        <v>149.5</v>
      </c>
      <c r="BQ202" s="6">
        <v>58.8</v>
      </c>
      <c r="BR202" s="9">
        <f t="shared" si="49"/>
        <v>38.739130434782616</v>
      </c>
      <c r="BS202" s="10">
        <f t="shared" si="50"/>
        <v>13.5</v>
      </c>
      <c r="BT202" s="7">
        <f t="shared" si="51"/>
        <v>0</v>
      </c>
    </row>
    <row r="203" spans="2:72" ht="14.5" x14ac:dyDescent="0.35">
      <c r="B203" t="s">
        <v>182</v>
      </c>
      <c r="C203" s="2">
        <v>12.5</v>
      </c>
      <c r="D203" t="s">
        <v>11</v>
      </c>
      <c r="E203" t="s">
        <v>12</v>
      </c>
      <c r="F203">
        <v>4.056</v>
      </c>
      <c r="G203">
        <v>58.9</v>
      </c>
      <c r="H203">
        <v>135.30000000000001</v>
      </c>
      <c r="I203">
        <v>57.1</v>
      </c>
      <c r="J203" s="9">
        <f t="shared" si="38"/>
        <v>24.456521739130437</v>
      </c>
      <c r="K203" s="10">
        <f t="shared" si="39"/>
        <v>13.5</v>
      </c>
      <c r="L203" s="7">
        <f t="shared" si="52"/>
        <v>0</v>
      </c>
      <c r="N203" t="s">
        <v>536</v>
      </c>
      <c r="O203">
        <v>12.6</v>
      </c>
      <c r="P203" t="s">
        <v>11</v>
      </c>
      <c r="Q203" t="s">
        <v>12</v>
      </c>
      <c r="R203">
        <v>4.7789999999999999</v>
      </c>
      <c r="S203">
        <v>52.8</v>
      </c>
      <c r="T203">
        <v>135.30000000000001</v>
      </c>
      <c r="U203">
        <v>57.3</v>
      </c>
      <c r="V203" s="9">
        <f t="shared" si="40"/>
        <v>24.65217391304348</v>
      </c>
      <c r="W203" s="10">
        <f t="shared" si="41"/>
        <v>13.5</v>
      </c>
      <c r="X203" s="7">
        <f t="shared" si="53"/>
        <v>0</v>
      </c>
      <c r="Z203" s="7" t="s">
        <v>1985</v>
      </c>
      <c r="AA203" s="7">
        <v>19.899999999999999</v>
      </c>
      <c r="AB203" s="7">
        <v>23.59</v>
      </c>
      <c r="AC203" s="7">
        <v>0</v>
      </c>
      <c r="AD203" s="7">
        <v>4.4080000000000004</v>
      </c>
      <c r="AE203" s="7">
        <v>61.4</v>
      </c>
      <c r="AF203" s="7">
        <v>135.9</v>
      </c>
      <c r="AG203" s="7">
        <v>58.5</v>
      </c>
      <c r="AH203" s="9">
        <f t="shared" si="42"/>
        <v>38.934782608695656</v>
      </c>
      <c r="AI203" s="10">
        <f t="shared" si="43"/>
        <v>13.5</v>
      </c>
      <c r="AJ203" s="7">
        <f t="shared" si="54"/>
        <v>0</v>
      </c>
      <c r="AL203" s="4" t="s">
        <v>916</v>
      </c>
      <c r="AM203" s="4">
        <v>17.899999999999999</v>
      </c>
      <c r="AN203" s="4">
        <v>23.59</v>
      </c>
      <c r="AO203" s="4">
        <v>1.42</v>
      </c>
      <c r="AP203" s="4">
        <v>4.4960000000000004</v>
      </c>
      <c r="AQ203" s="4">
        <v>60.8</v>
      </c>
      <c r="AR203" s="4">
        <v>134.9</v>
      </c>
      <c r="AS203" s="4">
        <v>58.3</v>
      </c>
      <c r="AT203" s="9">
        <f t="shared" si="44"/>
        <v>35.021739130434781</v>
      </c>
      <c r="AU203" s="10">
        <f t="shared" si="45"/>
        <v>13.5</v>
      </c>
      <c r="AV203" s="7">
        <f t="shared" si="55"/>
        <v>0</v>
      </c>
      <c r="AX203" s="5" t="s">
        <v>1280</v>
      </c>
      <c r="AY203" s="5">
        <v>15.9</v>
      </c>
      <c r="AZ203" s="5">
        <v>23.59</v>
      </c>
      <c r="BA203" s="5">
        <v>2.41</v>
      </c>
      <c r="BB203" s="5">
        <v>4.4050000000000002</v>
      </c>
      <c r="BC203" s="5">
        <v>63.4</v>
      </c>
      <c r="BD203" s="5">
        <v>149.5</v>
      </c>
      <c r="BE203" s="5">
        <v>58.8</v>
      </c>
      <c r="BF203" s="9">
        <f t="shared" si="46"/>
        <v>31.108695652173918</v>
      </c>
      <c r="BG203" s="10">
        <f t="shared" si="47"/>
        <v>13.5</v>
      </c>
      <c r="BH203" s="7">
        <f t="shared" si="48"/>
        <v>0</v>
      </c>
      <c r="BJ203" s="6" t="s">
        <v>1642</v>
      </c>
      <c r="BK203" s="6">
        <v>15.8</v>
      </c>
      <c r="BL203" s="6">
        <v>23.59</v>
      </c>
      <c r="BM203" s="6">
        <v>3.41</v>
      </c>
      <c r="BN203" s="6">
        <v>3.91</v>
      </c>
      <c r="BO203" s="6">
        <v>58.3</v>
      </c>
      <c r="BP203" s="6">
        <v>149.5</v>
      </c>
      <c r="BQ203" s="6">
        <v>58.7</v>
      </c>
      <c r="BR203" s="9">
        <f t="shared" si="49"/>
        <v>30.913043478260875</v>
      </c>
      <c r="BS203" s="10">
        <f t="shared" si="50"/>
        <v>13.5</v>
      </c>
      <c r="BT203" s="7">
        <f t="shared" si="51"/>
        <v>0</v>
      </c>
    </row>
    <row r="204" spans="2:72" ht="14.5" x14ac:dyDescent="0.35">
      <c r="B204" t="s">
        <v>183</v>
      </c>
      <c r="C204" s="2">
        <v>24.3</v>
      </c>
      <c r="D204" t="s">
        <v>11</v>
      </c>
      <c r="E204" t="s">
        <v>12</v>
      </c>
      <c r="F204">
        <v>3.71</v>
      </c>
      <c r="G204">
        <v>60.6</v>
      </c>
      <c r="H204">
        <v>128.30000000000001</v>
      </c>
      <c r="I204">
        <v>57.1</v>
      </c>
      <c r="J204" s="9">
        <f t="shared" si="38"/>
        <v>47.54347826086957</v>
      </c>
      <c r="K204" s="10">
        <f t="shared" si="39"/>
        <v>13.5</v>
      </c>
      <c r="L204" s="7">
        <f t="shared" si="52"/>
        <v>0</v>
      </c>
      <c r="N204" t="s">
        <v>537</v>
      </c>
      <c r="O204">
        <v>20.3</v>
      </c>
      <c r="P204" t="s">
        <v>11</v>
      </c>
      <c r="Q204" t="s">
        <v>12</v>
      </c>
      <c r="R204">
        <v>5.077</v>
      </c>
      <c r="S204">
        <v>66</v>
      </c>
      <c r="T204">
        <v>135.6</v>
      </c>
      <c r="U204">
        <v>57.3</v>
      </c>
      <c r="V204" s="9">
        <f t="shared" si="40"/>
        <v>39.717391304347835</v>
      </c>
      <c r="W204" s="10">
        <f t="shared" si="41"/>
        <v>13.5</v>
      </c>
      <c r="X204" s="7">
        <f t="shared" si="53"/>
        <v>0</v>
      </c>
      <c r="Z204" s="7" t="s">
        <v>1986</v>
      </c>
      <c r="AA204" s="7">
        <v>11.1</v>
      </c>
      <c r="AB204" s="7">
        <v>23.59</v>
      </c>
      <c r="AC204" s="7">
        <v>0</v>
      </c>
      <c r="AD204" s="7">
        <v>4.8630000000000004</v>
      </c>
      <c r="AE204" s="7">
        <v>59.6</v>
      </c>
      <c r="AF204" s="7">
        <v>139.80000000000001</v>
      </c>
      <c r="AG204" s="7">
        <v>58.4</v>
      </c>
      <c r="AH204" s="9">
        <f t="shared" si="42"/>
        <v>21.717391304347828</v>
      </c>
      <c r="AI204" s="10">
        <f t="shared" si="43"/>
        <v>13.5</v>
      </c>
      <c r="AJ204" s="7">
        <f t="shared" si="54"/>
        <v>0</v>
      </c>
      <c r="AL204" s="4" t="s">
        <v>917</v>
      </c>
      <c r="AM204" s="4">
        <v>12.6</v>
      </c>
      <c r="AN204" s="4">
        <v>23.59</v>
      </c>
      <c r="AO204" s="4">
        <v>2.13</v>
      </c>
      <c r="AP204" s="4">
        <v>5.0209999999999999</v>
      </c>
      <c r="AQ204" s="4">
        <v>58.7</v>
      </c>
      <c r="AR204" s="4">
        <v>140</v>
      </c>
      <c r="AS204" s="4">
        <v>58.4</v>
      </c>
      <c r="AT204" s="9">
        <f t="shared" si="44"/>
        <v>24.65217391304348</v>
      </c>
      <c r="AU204" s="10">
        <f t="shared" si="45"/>
        <v>13.5</v>
      </c>
      <c r="AV204" s="7">
        <f t="shared" si="55"/>
        <v>0</v>
      </c>
      <c r="AX204" s="5" t="s">
        <v>1281</v>
      </c>
      <c r="AY204" s="5">
        <v>21.6</v>
      </c>
      <c r="AZ204" s="5">
        <v>23.59</v>
      </c>
      <c r="BA204" s="5">
        <v>0.5</v>
      </c>
      <c r="BB204" s="5">
        <v>5.077</v>
      </c>
      <c r="BC204" s="5">
        <v>66.8</v>
      </c>
      <c r="BD204" s="5">
        <v>149.69999999999999</v>
      </c>
      <c r="BE204" s="5">
        <v>58.8</v>
      </c>
      <c r="BF204" s="9">
        <f t="shared" si="46"/>
        <v>42.260869565217398</v>
      </c>
      <c r="BG204" s="10">
        <f t="shared" si="47"/>
        <v>13.5</v>
      </c>
      <c r="BH204" s="7">
        <f t="shared" si="48"/>
        <v>0</v>
      </c>
      <c r="BJ204" s="6" t="s">
        <v>1643</v>
      </c>
      <c r="BK204" s="6">
        <v>19.600000000000001</v>
      </c>
      <c r="BL204" s="6">
        <v>23.59</v>
      </c>
      <c r="BM204" s="6">
        <v>3.11</v>
      </c>
      <c r="BN204" s="6">
        <v>4.0140000000000002</v>
      </c>
      <c r="BO204" s="6">
        <v>59.2</v>
      </c>
      <c r="BP204" s="6">
        <v>150.69999999999999</v>
      </c>
      <c r="BQ204" s="6">
        <v>58.7</v>
      </c>
      <c r="BR204" s="9">
        <f t="shared" si="49"/>
        <v>38.34782608695653</v>
      </c>
      <c r="BS204" s="10">
        <f t="shared" si="50"/>
        <v>13.5</v>
      </c>
      <c r="BT204" s="7">
        <f t="shared" si="51"/>
        <v>0</v>
      </c>
    </row>
    <row r="205" spans="2:72" ht="14.5" x14ac:dyDescent="0.35">
      <c r="B205" t="s">
        <v>184</v>
      </c>
      <c r="C205" s="2">
        <v>19.5</v>
      </c>
      <c r="D205" t="s">
        <v>11</v>
      </c>
      <c r="E205" t="s">
        <v>12</v>
      </c>
      <c r="F205">
        <v>4.7939999999999996</v>
      </c>
      <c r="G205">
        <v>62.6</v>
      </c>
      <c r="H205">
        <v>135.5</v>
      </c>
      <c r="I205">
        <v>57.1</v>
      </c>
      <c r="J205" s="9">
        <f t="shared" si="38"/>
        <v>38.152173913043484</v>
      </c>
      <c r="K205" s="10">
        <f t="shared" si="39"/>
        <v>13.5</v>
      </c>
      <c r="L205" s="7">
        <f t="shared" si="52"/>
        <v>0</v>
      </c>
      <c r="N205" t="s">
        <v>538</v>
      </c>
      <c r="O205">
        <v>2</v>
      </c>
      <c r="P205" t="s">
        <v>11</v>
      </c>
      <c r="Q205" t="s">
        <v>12</v>
      </c>
      <c r="R205">
        <v>0.73399999999999999</v>
      </c>
      <c r="S205">
        <v>48.2</v>
      </c>
      <c r="T205">
        <v>129.69999999999999</v>
      </c>
      <c r="U205">
        <v>56.3</v>
      </c>
      <c r="V205" s="9">
        <f t="shared" si="40"/>
        <v>3.9130434782608701</v>
      </c>
      <c r="W205" s="10">
        <f t="shared" si="41"/>
        <v>13.413043478260871</v>
      </c>
      <c r="X205" s="7">
        <f t="shared" si="53"/>
        <v>0</v>
      </c>
      <c r="Z205" s="7" t="s">
        <v>1987</v>
      </c>
      <c r="AA205" s="7">
        <v>17.100000000000001</v>
      </c>
      <c r="AB205" s="7">
        <v>23.59</v>
      </c>
      <c r="AC205" s="7">
        <v>0</v>
      </c>
      <c r="AD205" s="7">
        <v>3.5750000000000002</v>
      </c>
      <c r="AE205" s="7">
        <v>58</v>
      </c>
      <c r="AF205" s="7">
        <v>134</v>
      </c>
      <c r="AG205" s="7">
        <v>59.7</v>
      </c>
      <c r="AH205" s="9">
        <f t="shared" si="42"/>
        <v>33.456521739130444</v>
      </c>
      <c r="AI205" s="10">
        <f t="shared" si="43"/>
        <v>13.5</v>
      </c>
      <c r="AJ205" s="7">
        <f t="shared" si="54"/>
        <v>0</v>
      </c>
      <c r="AL205" s="4" t="s">
        <v>918</v>
      </c>
      <c r="AM205" s="4">
        <v>11.8</v>
      </c>
      <c r="AN205" s="4">
        <v>23.59</v>
      </c>
      <c r="AO205" s="4">
        <v>0.43</v>
      </c>
      <c r="AP205" s="4">
        <v>3.8929999999999998</v>
      </c>
      <c r="AQ205" s="4">
        <v>58.1</v>
      </c>
      <c r="AR205" s="4">
        <v>138</v>
      </c>
      <c r="AS205" s="4">
        <v>58.1</v>
      </c>
      <c r="AT205" s="9">
        <f t="shared" si="44"/>
        <v>23.086956521739136</v>
      </c>
      <c r="AU205" s="10">
        <f t="shared" si="45"/>
        <v>13.5</v>
      </c>
      <c r="AV205" s="7">
        <f t="shared" si="55"/>
        <v>0</v>
      </c>
      <c r="AX205" s="5" t="s">
        <v>1282</v>
      </c>
      <c r="AY205" s="5">
        <v>15.5</v>
      </c>
      <c r="AZ205" s="5">
        <v>23.59</v>
      </c>
      <c r="BA205" s="5">
        <v>0</v>
      </c>
      <c r="BB205" s="5">
        <v>5.0949999999999998</v>
      </c>
      <c r="BC205" s="5">
        <v>63.4</v>
      </c>
      <c r="BD205" s="5">
        <v>134.4</v>
      </c>
      <c r="BE205" s="5">
        <v>58.3</v>
      </c>
      <c r="BF205" s="9">
        <f t="shared" si="46"/>
        <v>30.326086956521742</v>
      </c>
      <c r="BG205" s="10">
        <f t="shared" si="47"/>
        <v>13.5</v>
      </c>
      <c r="BH205" s="7">
        <f t="shared" si="48"/>
        <v>0</v>
      </c>
      <c r="BJ205" s="6" t="s">
        <v>1644</v>
      </c>
      <c r="BK205" s="6">
        <v>21.3</v>
      </c>
      <c r="BL205" s="6">
        <v>23.59</v>
      </c>
      <c r="BM205" s="6">
        <v>0</v>
      </c>
      <c r="BN205" s="6">
        <v>4.8840000000000003</v>
      </c>
      <c r="BO205" s="6">
        <v>63.2</v>
      </c>
      <c r="BP205" s="6">
        <v>131.80000000000001</v>
      </c>
      <c r="BQ205" s="6">
        <v>58.6</v>
      </c>
      <c r="BR205" s="9">
        <f t="shared" si="49"/>
        <v>41.673913043478265</v>
      </c>
      <c r="BS205" s="10">
        <f t="shared" si="50"/>
        <v>13.5</v>
      </c>
      <c r="BT205" s="7">
        <f t="shared" si="51"/>
        <v>0</v>
      </c>
    </row>
    <row r="206" spans="2:72" ht="14.5" x14ac:dyDescent="0.35">
      <c r="B206" t="s">
        <v>185</v>
      </c>
      <c r="C206" s="2">
        <v>12.3</v>
      </c>
      <c r="D206" t="s">
        <v>11</v>
      </c>
      <c r="E206" t="s">
        <v>12</v>
      </c>
      <c r="F206">
        <v>2.6659999999999999</v>
      </c>
      <c r="G206">
        <v>52.2</v>
      </c>
      <c r="H206">
        <v>132.30000000000001</v>
      </c>
      <c r="I206">
        <v>57</v>
      </c>
      <c r="J206" s="9">
        <f t="shared" si="38"/>
        <v>24.065217391304351</v>
      </c>
      <c r="K206" s="10">
        <f t="shared" si="39"/>
        <v>13.5</v>
      </c>
      <c r="L206" s="7">
        <f t="shared" si="52"/>
        <v>0</v>
      </c>
      <c r="N206" t="s">
        <v>539</v>
      </c>
      <c r="O206">
        <v>27.2</v>
      </c>
      <c r="P206" t="s">
        <v>11</v>
      </c>
      <c r="Q206" t="s">
        <v>12</v>
      </c>
      <c r="R206">
        <v>3.9359999999999999</v>
      </c>
      <c r="S206">
        <v>63</v>
      </c>
      <c r="T206">
        <v>133.30000000000001</v>
      </c>
      <c r="U206">
        <v>57.2</v>
      </c>
      <c r="V206" s="9">
        <f t="shared" si="40"/>
        <v>53.217391304347835</v>
      </c>
      <c r="W206" s="10">
        <f t="shared" si="41"/>
        <v>13.5</v>
      </c>
      <c r="X206" s="7">
        <f t="shared" si="53"/>
        <v>0</v>
      </c>
      <c r="Z206" s="7" t="s">
        <v>1988</v>
      </c>
      <c r="AA206" s="7">
        <v>21.7</v>
      </c>
      <c r="AB206" s="7">
        <v>23.59</v>
      </c>
      <c r="AC206" s="7">
        <v>0</v>
      </c>
      <c r="AD206" s="7">
        <v>5.1029999999999998</v>
      </c>
      <c r="AE206" s="7">
        <v>63</v>
      </c>
      <c r="AF206" s="7">
        <v>139.1</v>
      </c>
      <c r="AG206" s="7">
        <v>58.4</v>
      </c>
      <c r="AH206" s="9">
        <f t="shared" si="42"/>
        <v>42.456521739130437</v>
      </c>
      <c r="AI206" s="10">
        <f t="shared" si="43"/>
        <v>13.5</v>
      </c>
      <c r="AJ206" s="7">
        <f t="shared" si="54"/>
        <v>0</v>
      </c>
      <c r="AL206" s="4" t="s">
        <v>919</v>
      </c>
      <c r="AM206" s="4">
        <v>5.8</v>
      </c>
      <c r="AN206" s="4">
        <v>23.59</v>
      </c>
      <c r="AO206" s="4">
        <v>0</v>
      </c>
      <c r="AP206" s="4">
        <v>1.593</v>
      </c>
      <c r="AQ206" s="4">
        <v>48.2</v>
      </c>
      <c r="AR206" s="4">
        <v>131.1</v>
      </c>
      <c r="AS206" s="4">
        <v>56.4</v>
      </c>
      <c r="AT206" s="9">
        <f t="shared" si="44"/>
        <v>11.347826086956523</v>
      </c>
      <c r="AU206" s="10">
        <f t="shared" si="45"/>
        <v>13.5</v>
      </c>
      <c r="AV206" s="7">
        <f t="shared" si="55"/>
        <v>0</v>
      </c>
      <c r="AX206" s="5" t="s">
        <v>1283</v>
      </c>
      <c r="AY206" s="5">
        <v>16.3</v>
      </c>
      <c r="AZ206" s="5">
        <v>23.59</v>
      </c>
      <c r="BA206" s="5">
        <v>0</v>
      </c>
      <c r="BB206" s="5">
        <v>5.1479999999999997</v>
      </c>
      <c r="BC206" s="5">
        <v>63.4</v>
      </c>
      <c r="BD206" s="5">
        <v>135.19999999999999</v>
      </c>
      <c r="BE206" s="5">
        <v>58.1</v>
      </c>
      <c r="BF206" s="9">
        <f t="shared" si="46"/>
        <v>31.891304347826093</v>
      </c>
      <c r="BG206" s="10">
        <f t="shared" si="47"/>
        <v>13.5</v>
      </c>
      <c r="BH206" s="7">
        <f t="shared" si="48"/>
        <v>0</v>
      </c>
      <c r="BJ206" s="6" t="s">
        <v>1645</v>
      </c>
      <c r="BK206" s="6">
        <v>5.5</v>
      </c>
      <c r="BL206" s="6">
        <v>23.59</v>
      </c>
      <c r="BM206" s="6">
        <v>0</v>
      </c>
      <c r="BN206" s="6">
        <v>2.831</v>
      </c>
      <c r="BO206" s="6">
        <v>48.8</v>
      </c>
      <c r="BP206" s="6">
        <v>134.19999999999999</v>
      </c>
      <c r="BQ206" s="6">
        <v>56.8</v>
      </c>
      <c r="BR206" s="9">
        <f t="shared" si="49"/>
        <v>10.760869565217392</v>
      </c>
      <c r="BS206" s="10">
        <f t="shared" si="50"/>
        <v>13.5</v>
      </c>
      <c r="BT206" s="7">
        <f t="shared" si="51"/>
        <v>0</v>
      </c>
    </row>
    <row r="207" spans="2:72" ht="14.5" x14ac:dyDescent="0.35">
      <c r="B207" t="s">
        <v>186</v>
      </c>
      <c r="C207" s="2">
        <v>25.7</v>
      </c>
      <c r="D207" t="s">
        <v>11</v>
      </c>
      <c r="E207" t="s">
        <v>12</v>
      </c>
      <c r="F207">
        <v>4.8259999999999996</v>
      </c>
      <c r="G207">
        <v>61.6</v>
      </c>
      <c r="H207">
        <v>135.5</v>
      </c>
      <c r="I207">
        <v>57.1</v>
      </c>
      <c r="J207" s="9">
        <f t="shared" si="38"/>
        <v>50.282608695652179</v>
      </c>
      <c r="K207" s="10">
        <f t="shared" si="39"/>
        <v>13.5</v>
      </c>
      <c r="L207" s="7">
        <f t="shared" si="52"/>
        <v>0</v>
      </c>
      <c r="N207" t="s">
        <v>540</v>
      </c>
      <c r="O207">
        <v>16</v>
      </c>
      <c r="P207" t="s">
        <v>11</v>
      </c>
      <c r="Q207" t="s">
        <v>12</v>
      </c>
      <c r="R207">
        <v>5.1929999999999996</v>
      </c>
      <c r="S207">
        <v>61</v>
      </c>
      <c r="T207">
        <v>136.30000000000001</v>
      </c>
      <c r="U207">
        <v>57.3</v>
      </c>
      <c r="V207" s="9">
        <f t="shared" si="40"/>
        <v>31.304347826086961</v>
      </c>
      <c r="W207" s="10">
        <f t="shared" si="41"/>
        <v>13.5</v>
      </c>
      <c r="X207" s="7">
        <f t="shared" si="53"/>
        <v>0</v>
      </c>
      <c r="Z207" s="7" t="s">
        <v>1989</v>
      </c>
      <c r="AA207" s="7">
        <v>14.6</v>
      </c>
      <c r="AB207" s="7">
        <v>23.59</v>
      </c>
      <c r="AC207" s="7">
        <v>0</v>
      </c>
      <c r="AD207" s="7">
        <v>4.5970000000000004</v>
      </c>
      <c r="AE207" s="7">
        <v>61</v>
      </c>
      <c r="AF207" s="7">
        <v>135.19999999999999</v>
      </c>
      <c r="AG207" s="7">
        <v>58.3</v>
      </c>
      <c r="AH207" s="9">
        <f t="shared" si="42"/>
        <v>28.565217391304351</v>
      </c>
      <c r="AI207" s="10">
        <f t="shared" si="43"/>
        <v>13.5</v>
      </c>
      <c r="AJ207" s="7">
        <f t="shared" si="54"/>
        <v>0</v>
      </c>
      <c r="AL207" s="4" t="s">
        <v>920</v>
      </c>
      <c r="AM207" s="4">
        <v>9.5</v>
      </c>
      <c r="AN207" s="4">
        <v>23.59</v>
      </c>
      <c r="AO207" s="4">
        <v>0</v>
      </c>
      <c r="AP207" s="4">
        <v>3.609</v>
      </c>
      <c r="AQ207" s="4">
        <v>51.5</v>
      </c>
      <c r="AR207" s="4">
        <v>130.30000000000001</v>
      </c>
      <c r="AS207" s="4">
        <v>58.3</v>
      </c>
      <c r="AT207" s="9">
        <f t="shared" si="44"/>
        <v>18.586956521739133</v>
      </c>
      <c r="AU207" s="10">
        <f t="shared" si="45"/>
        <v>13.5</v>
      </c>
      <c r="AV207" s="7">
        <f t="shared" si="55"/>
        <v>0</v>
      </c>
      <c r="AX207" s="5" t="s">
        <v>1284</v>
      </c>
      <c r="AY207" s="5">
        <v>17.100000000000001</v>
      </c>
      <c r="AZ207" s="5">
        <v>23.59</v>
      </c>
      <c r="BA207" s="5">
        <v>0</v>
      </c>
      <c r="BB207" s="5">
        <v>4.5739999999999998</v>
      </c>
      <c r="BC207" s="5">
        <v>63.2</v>
      </c>
      <c r="BD207" s="5">
        <v>129.5</v>
      </c>
      <c r="BE207" s="5">
        <v>58.5</v>
      </c>
      <c r="BF207" s="9">
        <f t="shared" si="46"/>
        <v>33.456521739130444</v>
      </c>
      <c r="BG207" s="10">
        <f t="shared" si="47"/>
        <v>13.5</v>
      </c>
      <c r="BH207" s="7">
        <f t="shared" si="48"/>
        <v>0</v>
      </c>
      <c r="BJ207" s="6" t="s">
        <v>1646</v>
      </c>
      <c r="BK207" s="6">
        <v>11.6</v>
      </c>
      <c r="BL207" s="6">
        <v>23.59</v>
      </c>
      <c r="BM207" s="6">
        <v>1.38</v>
      </c>
      <c r="BN207" s="6">
        <v>3.9119999999999999</v>
      </c>
      <c r="BO207" s="6">
        <v>57.4</v>
      </c>
      <c r="BP207" s="6">
        <v>149.19999999999999</v>
      </c>
      <c r="BQ207" s="6">
        <v>58.8</v>
      </c>
      <c r="BR207" s="9">
        <f t="shared" si="49"/>
        <v>22.695652173913047</v>
      </c>
      <c r="BS207" s="10">
        <f t="shared" si="50"/>
        <v>13.5</v>
      </c>
      <c r="BT207" s="7">
        <f t="shared" si="51"/>
        <v>0</v>
      </c>
    </row>
    <row r="208" spans="2:72" ht="14.5" x14ac:dyDescent="0.35">
      <c r="B208" t="s">
        <v>187</v>
      </c>
      <c r="C208" s="2">
        <v>13.3</v>
      </c>
      <c r="D208" t="s">
        <v>11</v>
      </c>
      <c r="E208" t="s">
        <v>12</v>
      </c>
      <c r="F208">
        <v>4.3730000000000002</v>
      </c>
      <c r="G208">
        <v>58.4</v>
      </c>
      <c r="H208">
        <v>137.4</v>
      </c>
      <c r="I208">
        <v>57.1</v>
      </c>
      <c r="J208" s="9">
        <f t="shared" si="38"/>
        <v>26.021739130434788</v>
      </c>
      <c r="K208" s="10">
        <f t="shared" si="39"/>
        <v>13.5</v>
      </c>
      <c r="L208" s="7">
        <f t="shared" si="52"/>
        <v>0</v>
      </c>
      <c r="N208" t="s">
        <v>541</v>
      </c>
      <c r="O208">
        <v>11.2</v>
      </c>
      <c r="P208" t="s">
        <v>11</v>
      </c>
      <c r="Q208" t="s">
        <v>12</v>
      </c>
      <c r="R208">
        <v>5.0309999999999997</v>
      </c>
      <c r="S208">
        <v>62.4</v>
      </c>
      <c r="T208">
        <v>136.19999999999999</v>
      </c>
      <c r="U208">
        <v>57.4</v>
      </c>
      <c r="V208" s="9">
        <f t="shared" si="40"/>
        <v>21.913043478260871</v>
      </c>
      <c r="W208" s="10">
        <f t="shared" si="41"/>
        <v>13.5</v>
      </c>
      <c r="X208" s="7">
        <f t="shared" si="53"/>
        <v>0</v>
      </c>
      <c r="Z208" s="7" t="s">
        <v>1990</v>
      </c>
      <c r="AA208" s="7">
        <v>14.1</v>
      </c>
      <c r="AB208" s="7">
        <v>23.59</v>
      </c>
      <c r="AC208" s="7">
        <v>0</v>
      </c>
      <c r="AD208" s="7">
        <v>5.1050000000000004</v>
      </c>
      <c r="AE208" s="7">
        <v>63.8</v>
      </c>
      <c r="AF208" s="7">
        <v>139</v>
      </c>
      <c r="AG208" s="7">
        <v>58.3</v>
      </c>
      <c r="AH208" s="9">
        <f t="shared" si="42"/>
        <v>27.586956521739133</v>
      </c>
      <c r="AI208" s="10">
        <f t="shared" si="43"/>
        <v>13.5</v>
      </c>
      <c r="AJ208" s="7">
        <f t="shared" si="54"/>
        <v>0</v>
      </c>
      <c r="AL208" s="4" t="s">
        <v>921</v>
      </c>
      <c r="AM208" s="4">
        <v>10.3</v>
      </c>
      <c r="AN208" s="4">
        <v>23.59</v>
      </c>
      <c r="AO208" s="4">
        <v>5.49</v>
      </c>
      <c r="AP208" s="4">
        <v>3.7349999999999999</v>
      </c>
      <c r="AQ208" s="4">
        <v>57.2</v>
      </c>
      <c r="AR208" s="4">
        <v>132.19999999999999</v>
      </c>
      <c r="AS208" s="4">
        <v>58</v>
      </c>
      <c r="AT208" s="9">
        <f t="shared" si="44"/>
        <v>20.152173913043484</v>
      </c>
      <c r="AU208" s="10">
        <f t="shared" si="45"/>
        <v>13.5</v>
      </c>
      <c r="AV208" s="7">
        <f t="shared" si="55"/>
        <v>0</v>
      </c>
      <c r="AX208" s="5" t="s">
        <v>1285</v>
      </c>
      <c r="AY208" s="5">
        <v>23.5</v>
      </c>
      <c r="AZ208" s="5">
        <v>23.59</v>
      </c>
      <c r="BA208" s="5">
        <v>0</v>
      </c>
      <c r="BB208" s="5">
        <v>5.0449999999999999</v>
      </c>
      <c r="BC208" s="5">
        <v>63.8</v>
      </c>
      <c r="BD208" s="5">
        <v>128.80000000000001</v>
      </c>
      <c r="BE208" s="5">
        <v>58.2</v>
      </c>
      <c r="BF208" s="9">
        <f t="shared" si="46"/>
        <v>45.978260869565226</v>
      </c>
      <c r="BG208" s="10">
        <f t="shared" si="47"/>
        <v>13.5</v>
      </c>
      <c r="BH208" s="7">
        <f t="shared" si="48"/>
        <v>0</v>
      </c>
      <c r="BJ208" s="6" t="s">
        <v>1647</v>
      </c>
      <c r="BK208" s="6">
        <v>17.8</v>
      </c>
      <c r="BL208" s="6">
        <v>23.59</v>
      </c>
      <c r="BM208" s="6">
        <v>3.2</v>
      </c>
      <c r="BN208" s="6">
        <v>4.4569999999999999</v>
      </c>
      <c r="BO208" s="6">
        <v>62.2</v>
      </c>
      <c r="BP208" s="6">
        <v>149.6</v>
      </c>
      <c r="BQ208" s="6">
        <v>58.7</v>
      </c>
      <c r="BR208" s="9">
        <f t="shared" si="49"/>
        <v>34.826086956521742</v>
      </c>
      <c r="BS208" s="10">
        <f t="shared" si="50"/>
        <v>13.5</v>
      </c>
      <c r="BT208" s="7">
        <f t="shared" si="51"/>
        <v>0</v>
      </c>
    </row>
    <row r="209" spans="2:73" ht="14.5" x14ac:dyDescent="0.35">
      <c r="B209" t="s">
        <v>188</v>
      </c>
      <c r="C209" s="2">
        <v>23.9</v>
      </c>
      <c r="D209" t="s">
        <v>11</v>
      </c>
      <c r="E209" t="s">
        <v>12</v>
      </c>
      <c r="F209">
        <v>3.6629999999999998</v>
      </c>
      <c r="G209">
        <v>61.4</v>
      </c>
      <c r="H209">
        <v>130</v>
      </c>
      <c r="I209">
        <v>57.1</v>
      </c>
      <c r="J209" s="9">
        <f t="shared" si="38"/>
        <v>46.760869565217398</v>
      </c>
      <c r="K209" s="10">
        <f t="shared" si="39"/>
        <v>13.5</v>
      </c>
      <c r="L209" s="7">
        <f t="shared" si="52"/>
        <v>0</v>
      </c>
      <c r="N209" t="s">
        <v>542</v>
      </c>
      <c r="O209">
        <v>21.6</v>
      </c>
      <c r="P209" t="s">
        <v>11</v>
      </c>
      <c r="Q209" t="s">
        <v>12</v>
      </c>
      <c r="R209">
        <v>5.0949999999999998</v>
      </c>
      <c r="S209">
        <v>65</v>
      </c>
      <c r="T209">
        <v>140.6</v>
      </c>
      <c r="U209">
        <v>57.3</v>
      </c>
      <c r="V209" s="9">
        <f t="shared" si="40"/>
        <v>42.260869565217398</v>
      </c>
      <c r="W209" s="10">
        <f t="shared" si="41"/>
        <v>13.5</v>
      </c>
      <c r="X209" s="7">
        <f t="shared" si="53"/>
        <v>0</v>
      </c>
      <c r="Z209" s="7" t="s">
        <v>1991</v>
      </c>
      <c r="AA209" s="7">
        <v>16.3</v>
      </c>
      <c r="AB209" s="7">
        <v>23.59</v>
      </c>
      <c r="AC209" s="7">
        <v>0</v>
      </c>
      <c r="AD209" s="7">
        <v>5.1230000000000002</v>
      </c>
      <c r="AE209" s="7">
        <v>64</v>
      </c>
      <c r="AF209" s="7">
        <v>137.6</v>
      </c>
      <c r="AG209" s="7">
        <v>58.4</v>
      </c>
      <c r="AH209" s="9">
        <f t="shared" si="42"/>
        <v>31.891304347826093</v>
      </c>
      <c r="AI209" s="10">
        <f t="shared" si="43"/>
        <v>13.5</v>
      </c>
      <c r="AJ209" s="7">
        <f t="shared" si="54"/>
        <v>0</v>
      </c>
      <c r="AL209" s="4" t="s">
        <v>922</v>
      </c>
      <c r="AM209" s="4">
        <v>7.5</v>
      </c>
      <c r="AN209" s="4">
        <v>23.59</v>
      </c>
      <c r="AO209" s="4">
        <v>8.0399999999999991</v>
      </c>
      <c r="AP209" s="4">
        <v>2.7610000000000001</v>
      </c>
      <c r="AQ209" s="4">
        <v>48.9</v>
      </c>
      <c r="AR209" s="4">
        <v>149.9</v>
      </c>
      <c r="AS209" s="4">
        <v>58.2</v>
      </c>
      <c r="AT209" s="9">
        <f t="shared" si="44"/>
        <v>14.673913043478263</v>
      </c>
      <c r="AU209" s="10">
        <f t="shared" si="45"/>
        <v>13.5</v>
      </c>
      <c r="AV209" s="7">
        <f t="shared" si="55"/>
        <v>0</v>
      </c>
      <c r="AX209" s="5" t="s">
        <v>1286</v>
      </c>
      <c r="AY209" s="5">
        <v>12.8</v>
      </c>
      <c r="AZ209" s="5">
        <v>23.59</v>
      </c>
      <c r="BA209" s="5">
        <v>1.02</v>
      </c>
      <c r="BB209" s="5">
        <v>5.1879999999999997</v>
      </c>
      <c r="BC209" s="5">
        <v>65.400000000000006</v>
      </c>
      <c r="BD209" s="5">
        <v>149.80000000000001</v>
      </c>
      <c r="BE209" s="5">
        <v>58.7</v>
      </c>
      <c r="BF209" s="9">
        <f t="shared" si="46"/>
        <v>25.04347826086957</v>
      </c>
      <c r="BG209" s="10">
        <f t="shared" si="47"/>
        <v>13.5</v>
      </c>
      <c r="BH209" s="7">
        <f t="shared" si="48"/>
        <v>0</v>
      </c>
      <c r="BJ209" s="6" t="s">
        <v>1648</v>
      </c>
      <c r="BK209" s="6">
        <v>17.600000000000001</v>
      </c>
      <c r="BL209" s="6">
        <v>23.59</v>
      </c>
      <c r="BM209" s="6">
        <v>2.5499999999999998</v>
      </c>
      <c r="BN209" s="6">
        <v>4.9930000000000003</v>
      </c>
      <c r="BO209" s="6">
        <v>59.2</v>
      </c>
      <c r="BP209" s="6">
        <v>149.69999999999999</v>
      </c>
      <c r="BQ209" s="6">
        <v>58.9</v>
      </c>
      <c r="BR209" s="9">
        <f t="shared" si="49"/>
        <v>34.434782608695656</v>
      </c>
      <c r="BS209" s="10">
        <f t="shared" si="50"/>
        <v>13.5</v>
      </c>
      <c r="BT209" s="7">
        <f t="shared" si="51"/>
        <v>0</v>
      </c>
    </row>
    <row r="210" spans="2:73" ht="14.5" x14ac:dyDescent="0.35">
      <c r="B210" t="s">
        <v>189</v>
      </c>
      <c r="C210" s="2">
        <v>23.6</v>
      </c>
      <c r="D210" t="s">
        <v>11</v>
      </c>
      <c r="E210" t="s">
        <v>12</v>
      </c>
      <c r="F210">
        <v>4.0330000000000004</v>
      </c>
      <c r="G210">
        <v>62.4</v>
      </c>
      <c r="H210">
        <v>132.1</v>
      </c>
      <c r="I210">
        <v>57.1</v>
      </c>
      <c r="J210" s="9">
        <f t="shared" si="38"/>
        <v>46.173913043478272</v>
      </c>
      <c r="K210" s="10">
        <f t="shared" si="39"/>
        <v>13.5</v>
      </c>
      <c r="L210" s="7">
        <f t="shared" si="52"/>
        <v>0</v>
      </c>
      <c r="N210" t="s">
        <v>543</v>
      </c>
      <c r="O210">
        <v>14.1</v>
      </c>
      <c r="P210" t="s">
        <v>11</v>
      </c>
      <c r="Q210" t="s">
        <v>12</v>
      </c>
      <c r="R210">
        <v>4.7240000000000002</v>
      </c>
      <c r="S210">
        <v>63.4</v>
      </c>
      <c r="T210">
        <v>134.69999999999999</v>
      </c>
      <c r="U210">
        <v>57.2</v>
      </c>
      <c r="V210" s="9">
        <f t="shared" si="40"/>
        <v>27.586956521739133</v>
      </c>
      <c r="W210" s="10">
        <f t="shared" si="41"/>
        <v>13.5</v>
      </c>
      <c r="X210" s="7">
        <f t="shared" si="53"/>
        <v>0</v>
      </c>
      <c r="Z210" s="7" t="s">
        <v>1992</v>
      </c>
      <c r="AA210" s="7">
        <v>16.3</v>
      </c>
      <c r="AB210" s="7">
        <v>23.59</v>
      </c>
      <c r="AC210" s="7">
        <v>0</v>
      </c>
      <c r="AD210" s="7">
        <v>5.085</v>
      </c>
      <c r="AE210" s="7">
        <v>58.6</v>
      </c>
      <c r="AF210" s="7">
        <v>138.80000000000001</v>
      </c>
      <c r="AG210" s="7">
        <v>58.5</v>
      </c>
      <c r="AH210" s="9">
        <f t="shared" si="42"/>
        <v>31.891304347826093</v>
      </c>
      <c r="AI210" s="10">
        <f t="shared" si="43"/>
        <v>13.5</v>
      </c>
      <c r="AJ210" s="7">
        <f t="shared" si="54"/>
        <v>0</v>
      </c>
      <c r="AL210" s="4" t="s">
        <v>923</v>
      </c>
      <c r="AM210" s="4">
        <v>10.1</v>
      </c>
      <c r="AN210" s="4">
        <v>23.59</v>
      </c>
      <c r="AO210" s="4">
        <v>8.41</v>
      </c>
      <c r="AP210" s="4">
        <v>3.202</v>
      </c>
      <c r="AQ210" s="4">
        <v>54</v>
      </c>
      <c r="AR210" s="4">
        <v>149.9</v>
      </c>
      <c r="AS210" s="4">
        <v>58.1</v>
      </c>
      <c r="AT210" s="9">
        <f t="shared" si="44"/>
        <v>19.760869565217394</v>
      </c>
      <c r="AU210" s="10">
        <f t="shared" si="45"/>
        <v>13.5</v>
      </c>
      <c r="AV210" s="7">
        <f t="shared" si="55"/>
        <v>0</v>
      </c>
      <c r="AX210" s="5" t="s">
        <v>1287</v>
      </c>
      <c r="AY210" s="5">
        <v>19.3</v>
      </c>
      <c r="AZ210" s="5">
        <v>23.59</v>
      </c>
      <c r="BA210" s="5">
        <v>1.2</v>
      </c>
      <c r="BB210" s="5">
        <v>4.8380000000000001</v>
      </c>
      <c r="BC210" s="5">
        <v>62.6</v>
      </c>
      <c r="BD210" s="5">
        <v>149.6</v>
      </c>
      <c r="BE210" s="5">
        <v>58.7</v>
      </c>
      <c r="BF210" s="9">
        <f t="shared" si="46"/>
        <v>37.760869565217398</v>
      </c>
      <c r="BG210" s="10">
        <f t="shared" si="47"/>
        <v>13.5</v>
      </c>
      <c r="BH210" s="7">
        <f t="shared" si="48"/>
        <v>0</v>
      </c>
      <c r="BJ210" s="6" t="s">
        <v>1649</v>
      </c>
      <c r="BK210" s="6">
        <v>18.600000000000001</v>
      </c>
      <c r="BL210" s="6">
        <v>23.59</v>
      </c>
      <c r="BM210" s="6">
        <v>0</v>
      </c>
      <c r="BN210" s="6">
        <v>5.1029999999999998</v>
      </c>
      <c r="BO210" s="6">
        <v>61.8</v>
      </c>
      <c r="BP210" s="6">
        <v>132.9</v>
      </c>
      <c r="BQ210" s="6">
        <v>58.6</v>
      </c>
      <c r="BR210" s="9">
        <f t="shared" si="49"/>
        <v>36.391304347826093</v>
      </c>
      <c r="BS210" s="10">
        <f t="shared" si="50"/>
        <v>13.5</v>
      </c>
      <c r="BT210" s="7">
        <f t="shared" si="51"/>
        <v>0</v>
      </c>
    </row>
    <row r="211" spans="2:73" ht="14.5" x14ac:dyDescent="0.35">
      <c r="B211" t="s">
        <v>190</v>
      </c>
      <c r="C211" s="2">
        <v>28.4</v>
      </c>
      <c r="D211" t="s">
        <v>11</v>
      </c>
      <c r="E211" t="s">
        <v>12</v>
      </c>
      <c r="F211">
        <v>3.8130000000000002</v>
      </c>
      <c r="G211">
        <v>61.6</v>
      </c>
      <c r="H211">
        <v>127.5</v>
      </c>
      <c r="I211">
        <v>57.1</v>
      </c>
      <c r="J211" s="9">
        <f t="shared" si="38"/>
        <v>55.565217391304351</v>
      </c>
      <c r="K211" s="10">
        <f t="shared" si="39"/>
        <v>13.5</v>
      </c>
      <c r="L211" s="7">
        <f t="shared" si="52"/>
        <v>0</v>
      </c>
      <c r="N211" t="s">
        <v>544</v>
      </c>
      <c r="O211">
        <v>28.1</v>
      </c>
      <c r="P211" t="s">
        <v>11</v>
      </c>
      <c r="Q211" t="s">
        <v>12</v>
      </c>
      <c r="R211">
        <v>4.5270000000000001</v>
      </c>
      <c r="S211">
        <v>62.8</v>
      </c>
      <c r="T211">
        <v>131.6</v>
      </c>
      <c r="U211">
        <v>57.3</v>
      </c>
      <c r="V211" s="9">
        <f t="shared" si="40"/>
        <v>54.978260869565226</v>
      </c>
      <c r="W211" s="10">
        <f t="shared" si="41"/>
        <v>13.5</v>
      </c>
      <c r="X211" s="7">
        <f t="shared" si="53"/>
        <v>0</v>
      </c>
      <c r="Z211" s="7" t="s">
        <v>1993</v>
      </c>
      <c r="AA211" s="7">
        <v>11.3</v>
      </c>
      <c r="AB211" s="7">
        <v>23.59</v>
      </c>
      <c r="AC211" s="7">
        <v>4.12</v>
      </c>
      <c r="AD211" s="7">
        <v>4.0780000000000003</v>
      </c>
      <c r="AE211" s="7">
        <v>62.4</v>
      </c>
      <c r="AF211" s="7">
        <v>149.80000000000001</v>
      </c>
      <c r="AG211" s="7">
        <v>58.6</v>
      </c>
      <c r="AH211" s="9">
        <f t="shared" si="42"/>
        <v>22.108695652173918</v>
      </c>
      <c r="AI211" s="10">
        <f t="shared" si="43"/>
        <v>13.5</v>
      </c>
      <c r="AJ211" s="7">
        <f t="shared" si="54"/>
        <v>0</v>
      </c>
      <c r="AL211" s="4" t="s">
        <v>924</v>
      </c>
      <c r="AM211" s="4">
        <v>8.5</v>
      </c>
      <c r="AN211" s="4">
        <v>23.59</v>
      </c>
      <c r="AO211" s="4">
        <v>3.47</v>
      </c>
      <c r="AP211" s="4">
        <v>3.8980000000000001</v>
      </c>
      <c r="AQ211" s="4">
        <v>56.8</v>
      </c>
      <c r="AR211" s="4">
        <v>149.80000000000001</v>
      </c>
      <c r="AS211" s="4">
        <v>58.4</v>
      </c>
      <c r="AT211" s="9">
        <f t="shared" si="44"/>
        <v>16.630434782608699</v>
      </c>
      <c r="AU211" s="10">
        <f t="shared" si="45"/>
        <v>13.5</v>
      </c>
      <c r="AV211" s="7">
        <f t="shared" si="55"/>
        <v>0</v>
      </c>
      <c r="AX211" s="5" t="s">
        <v>1288</v>
      </c>
      <c r="AY211" s="5">
        <v>13.8</v>
      </c>
      <c r="AZ211" s="5">
        <v>23.59</v>
      </c>
      <c r="BA211" s="5">
        <v>1.54</v>
      </c>
      <c r="BB211" s="5">
        <v>4.7960000000000003</v>
      </c>
      <c r="BC211" s="5">
        <v>60.2</v>
      </c>
      <c r="BD211" s="5">
        <v>149.80000000000001</v>
      </c>
      <c r="BE211" s="5">
        <v>58.8</v>
      </c>
      <c r="BF211" s="9">
        <f t="shared" si="46"/>
        <v>27.000000000000004</v>
      </c>
      <c r="BG211" s="10">
        <f t="shared" si="47"/>
        <v>13.5</v>
      </c>
      <c r="BH211" s="7">
        <f t="shared" si="48"/>
        <v>0</v>
      </c>
      <c r="BJ211" s="6" t="s">
        <v>1650</v>
      </c>
      <c r="BK211" s="6">
        <v>9.6999999999999993</v>
      </c>
      <c r="BL211" s="6">
        <v>23.59</v>
      </c>
      <c r="BM211" s="6">
        <v>0</v>
      </c>
      <c r="BN211" s="6">
        <v>3.7080000000000002</v>
      </c>
      <c r="BO211" s="6">
        <v>55.9</v>
      </c>
      <c r="BP211" s="6">
        <v>128.6</v>
      </c>
      <c r="BQ211" s="6">
        <v>58.3</v>
      </c>
      <c r="BR211" s="9">
        <f t="shared" si="49"/>
        <v>18.978260869565219</v>
      </c>
      <c r="BS211" s="10">
        <f t="shared" si="50"/>
        <v>13.5</v>
      </c>
      <c r="BT211" s="7">
        <f t="shared" si="51"/>
        <v>0</v>
      </c>
    </row>
    <row r="212" spans="2:73" ht="14.5" x14ac:dyDescent="0.35">
      <c r="B212" t="s">
        <v>191</v>
      </c>
      <c r="C212" s="2">
        <v>16.8</v>
      </c>
      <c r="D212" t="s">
        <v>11</v>
      </c>
      <c r="E212" t="s">
        <v>12</v>
      </c>
      <c r="F212">
        <v>4.173</v>
      </c>
      <c r="G212">
        <v>60.8</v>
      </c>
      <c r="H212">
        <v>134.30000000000001</v>
      </c>
      <c r="I212">
        <v>57.1</v>
      </c>
      <c r="J212" s="9">
        <f t="shared" si="38"/>
        <v>32.869565217391312</v>
      </c>
      <c r="K212" s="10">
        <f t="shared" si="39"/>
        <v>13.5</v>
      </c>
      <c r="L212" s="7">
        <f t="shared" si="52"/>
        <v>0</v>
      </c>
      <c r="N212" t="s">
        <v>545</v>
      </c>
      <c r="O212">
        <v>29.5</v>
      </c>
      <c r="P212" t="s">
        <v>11</v>
      </c>
      <c r="Q212" t="s">
        <v>12</v>
      </c>
      <c r="R212">
        <v>4.0220000000000002</v>
      </c>
      <c r="S212">
        <v>62</v>
      </c>
      <c r="T212">
        <v>130</v>
      </c>
      <c r="U212">
        <v>57.3</v>
      </c>
      <c r="V212" s="9">
        <f t="shared" si="40"/>
        <v>57.717391304347835</v>
      </c>
      <c r="W212" s="10">
        <f t="shared" si="41"/>
        <v>13.5</v>
      </c>
      <c r="X212" s="7">
        <f t="shared" si="53"/>
        <v>0</v>
      </c>
      <c r="Z212" s="7" t="s">
        <v>1994</v>
      </c>
      <c r="AA212" s="7">
        <v>13.5</v>
      </c>
      <c r="AB212" s="7">
        <v>23.59</v>
      </c>
      <c r="AC212" s="7">
        <v>0</v>
      </c>
      <c r="AD212" s="7">
        <v>5.1029999999999998</v>
      </c>
      <c r="AE212" s="7">
        <v>67</v>
      </c>
      <c r="AF212" s="7">
        <v>136.30000000000001</v>
      </c>
      <c r="AG212" s="7">
        <v>58.3</v>
      </c>
      <c r="AH212" s="9">
        <f t="shared" si="42"/>
        <v>26.413043478260875</v>
      </c>
      <c r="AI212" s="10">
        <f t="shared" si="43"/>
        <v>13.5</v>
      </c>
      <c r="AJ212" s="7">
        <f t="shared" si="54"/>
        <v>0</v>
      </c>
      <c r="AL212" s="4" t="s">
        <v>925</v>
      </c>
      <c r="AM212" s="4">
        <v>6.7</v>
      </c>
      <c r="AN212" s="4">
        <v>23.59</v>
      </c>
      <c r="AO212" s="4">
        <v>7.11</v>
      </c>
      <c r="AP212" s="4">
        <v>3.335</v>
      </c>
      <c r="AQ212" s="4">
        <v>50.7</v>
      </c>
      <c r="AR212" s="4">
        <v>144.6</v>
      </c>
      <c r="AS212" s="4">
        <v>58.2</v>
      </c>
      <c r="AT212" s="9">
        <f t="shared" si="44"/>
        <v>13.108695652173916</v>
      </c>
      <c r="AU212" s="10">
        <f t="shared" si="45"/>
        <v>13.5</v>
      </c>
      <c r="AV212" s="7">
        <f t="shared" si="55"/>
        <v>0</v>
      </c>
      <c r="AX212" s="5" t="s">
        <v>1289</v>
      </c>
      <c r="AY212" s="5">
        <v>13.1</v>
      </c>
      <c r="AZ212" s="5">
        <v>23.59</v>
      </c>
      <c r="BA212" s="5">
        <v>2.2799999999999998</v>
      </c>
      <c r="BB212" s="5">
        <v>4.9660000000000002</v>
      </c>
      <c r="BC212" s="5">
        <v>61.2</v>
      </c>
      <c r="BD212" s="5">
        <v>149.80000000000001</v>
      </c>
      <c r="BE212" s="5">
        <v>58.8</v>
      </c>
      <c r="BF212" s="9">
        <f t="shared" si="46"/>
        <v>25.630434782608699</v>
      </c>
      <c r="BG212" s="10">
        <f t="shared" si="47"/>
        <v>13.5</v>
      </c>
      <c r="BH212" s="7">
        <f t="shared" si="48"/>
        <v>0</v>
      </c>
      <c r="BJ212" s="6" t="s">
        <v>1651</v>
      </c>
      <c r="BK212" s="6">
        <v>14.6</v>
      </c>
      <c r="BL212" s="6">
        <v>23.59</v>
      </c>
      <c r="BM212" s="6">
        <v>2.19</v>
      </c>
      <c r="BN212" s="6">
        <v>5.0880000000000001</v>
      </c>
      <c r="BO212" s="6">
        <v>64.400000000000006</v>
      </c>
      <c r="BP212" s="6">
        <v>149.5</v>
      </c>
      <c r="BQ212" s="6">
        <v>59</v>
      </c>
      <c r="BR212" s="9">
        <f t="shared" si="49"/>
        <v>28.565217391304351</v>
      </c>
      <c r="BS212" s="10">
        <f t="shared" si="50"/>
        <v>13.5</v>
      </c>
      <c r="BT212" s="7">
        <f t="shared" si="51"/>
        <v>0</v>
      </c>
    </row>
    <row r="213" spans="2:73" ht="14.5" x14ac:dyDescent="0.35">
      <c r="B213" t="s">
        <v>192</v>
      </c>
      <c r="C213" s="2">
        <v>23.8</v>
      </c>
      <c r="D213" t="s">
        <v>11</v>
      </c>
      <c r="E213" t="s">
        <v>12</v>
      </c>
      <c r="F213">
        <v>4.4580000000000002</v>
      </c>
      <c r="G213">
        <v>62.4</v>
      </c>
      <c r="H213">
        <v>134.19999999999999</v>
      </c>
      <c r="I213">
        <v>57.1</v>
      </c>
      <c r="J213" s="9">
        <f t="shared" si="38"/>
        <v>46.565217391304358</v>
      </c>
      <c r="K213" s="10">
        <f t="shared" si="39"/>
        <v>13.5</v>
      </c>
      <c r="L213" s="7">
        <f t="shared" si="52"/>
        <v>0</v>
      </c>
      <c r="M213" s="7">
        <f>MEDIAN(C186:C216)</f>
        <v>20.8</v>
      </c>
      <c r="N213" t="s">
        <v>546</v>
      </c>
      <c r="O213">
        <v>12.6</v>
      </c>
      <c r="P213" t="s">
        <v>11</v>
      </c>
      <c r="Q213" t="s">
        <v>12</v>
      </c>
      <c r="R213">
        <v>4.7910000000000004</v>
      </c>
      <c r="S213">
        <v>63.2</v>
      </c>
      <c r="T213">
        <v>132.9</v>
      </c>
      <c r="U213">
        <v>57.2</v>
      </c>
      <c r="V213" s="9">
        <f t="shared" si="40"/>
        <v>24.65217391304348</v>
      </c>
      <c r="W213" s="10">
        <f t="shared" si="41"/>
        <v>13.5</v>
      </c>
      <c r="X213" s="7">
        <f t="shared" si="53"/>
        <v>0</v>
      </c>
      <c r="Y213" s="7">
        <f>MEDIAN(O186:O216)</f>
        <v>21</v>
      </c>
      <c r="Z213" s="7" t="s">
        <v>1995</v>
      </c>
      <c r="AA213" s="7">
        <v>30.4</v>
      </c>
      <c r="AB213" s="7">
        <v>23.59</v>
      </c>
      <c r="AC213" s="7">
        <v>0</v>
      </c>
      <c r="AD213" s="7">
        <v>3.9820000000000002</v>
      </c>
      <c r="AE213" s="7">
        <v>61.8</v>
      </c>
      <c r="AF213" s="7">
        <v>131.6</v>
      </c>
      <c r="AG213" s="7">
        <v>58.4</v>
      </c>
      <c r="AH213" s="9">
        <f t="shared" si="42"/>
        <v>59.478260869565226</v>
      </c>
      <c r="AI213" s="10">
        <f t="shared" si="43"/>
        <v>13.5</v>
      </c>
      <c r="AJ213" s="7">
        <f t="shared" si="54"/>
        <v>0</v>
      </c>
      <c r="AK213" s="7">
        <f>MEDIAN(AA186:AA216)</f>
        <v>17.100000000000001</v>
      </c>
      <c r="AL213" s="4" t="s">
        <v>926</v>
      </c>
      <c r="AM213" s="4">
        <v>10</v>
      </c>
      <c r="AN213" s="4">
        <v>23.59</v>
      </c>
      <c r="AO213" s="4">
        <v>8.02</v>
      </c>
      <c r="AP213" s="4">
        <v>3.74</v>
      </c>
      <c r="AQ213" s="4">
        <v>50.4</v>
      </c>
      <c r="AR213" s="4">
        <v>150.30000000000001</v>
      </c>
      <c r="AS213" s="4">
        <v>58.2</v>
      </c>
      <c r="AT213" s="9">
        <f t="shared" si="44"/>
        <v>19.565217391304351</v>
      </c>
      <c r="AU213" s="10">
        <f t="shared" si="45"/>
        <v>13.5</v>
      </c>
      <c r="AV213" s="7">
        <f t="shared" si="55"/>
        <v>0</v>
      </c>
      <c r="AW213" s="7">
        <f>MEDIAN(AM186:AM216)</f>
        <v>9.6999999999999993</v>
      </c>
      <c r="AX213" s="5" t="s">
        <v>1290</v>
      </c>
      <c r="AY213" s="5">
        <v>13.6</v>
      </c>
      <c r="AZ213" s="5">
        <v>23.59</v>
      </c>
      <c r="BA213" s="5">
        <v>6.25</v>
      </c>
      <c r="BB213" s="5">
        <v>4.0709999999999997</v>
      </c>
      <c r="BC213" s="5">
        <v>59.3</v>
      </c>
      <c r="BD213" s="5">
        <v>149.69999999999999</v>
      </c>
      <c r="BE213" s="5">
        <v>58.8</v>
      </c>
      <c r="BF213" s="9">
        <f t="shared" si="46"/>
        <v>26.608695652173918</v>
      </c>
      <c r="BG213" s="10">
        <f t="shared" si="47"/>
        <v>13.5</v>
      </c>
      <c r="BH213" s="7">
        <f t="shared" si="48"/>
        <v>0</v>
      </c>
      <c r="BI213" s="7">
        <f>MEDIAN(AY186:AY216)</f>
        <v>15.5</v>
      </c>
      <c r="BJ213" s="6" t="s">
        <v>1652</v>
      </c>
      <c r="BK213" s="6">
        <v>13</v>
      </c>
      <c r="BL213" s="6">
        <v>23.59</v>
      </c>
      <c r="BM213" s="6">
        <v>0</v>
      </c>
      <c r="BN213" s="6">
        <v>4.6900000000000004</v>
      </c>
      <c r="BO213" s="6">
        <v>60.6</v>
      </c>
      <c r="BP213" s="6">
        <v>134.69999999999999</v>
      </c>
      <c r="BQ213" s="6">
        <v>58.6</v>
      </c>
      <c r="BR213" s="9">
        <f t="shared" si="49"/>
        <v>25.434782608695656</v>
      </c>
      <c r="BS213" s="10">
        <f t="shared" si="50"/>
        <v>13.5</v>
      </c>
      <c r="BT213" s="7">
        <f t="shared" si="51"/>
        <v>0</v>
      </c>
      <c r="BU213" s="7">
        <f>MEDIAN(BK186:BK216)</f>
        <v>15.8</v>
      </c>
    </row>
    <row r="214" spans="2:73" ht="14.5" x14ac:dyDescent="0.35">
      <c r="B214" t="s">
        <v>193</v>
      </c>
      <c r="C214" s="2">
        <v>29.8</v>
      </c>
      <c r="D214" t="s">
        <v>11</v>
      </c>
      <c r="E214" t="s">
        <v>12</v>
      </c>
      <c r="F214">
        <v>4.2690000000000001</v>
      </c>
      <c r="G214">
        <v>66</v>
      </c>
      <c r="H214">
        <v>132</v>
      </c>
      <c r="I214">
        <v>57.1</v>
      </c>
      <c r="J214" s="9">
        <f t="shared" si="38"/>
        <v>58.304347826086968</v>
      </c>
      <c r="K214" s="10">
        <f t="shared" si="39"/>
        <v>13.5</v>
      </c>
      <c r="L214" s="7">
        <f t="shared" si="52"/>
        <v>0</v>
      </c>
      <c r="M214" s="7">
        <f>STDEVA(C186:C216)</f>
        <v>4.8516619478189247</v>
      </c>
      <c r="N214" t="s">
        <v>547</v>
      </c>
      <c r="O214">
        <v>15.5</v>
      </c>
      <c r="P214" t="s">
        <v>11</v>
      </c>
      <c r="Q214" t="s">
        <v>12</v>
      </c>
      <c r="R214">
        <v>4.3540000000000001</v>
      </c>
      <c r="S214">
        <v>61</v>
      </c>
      <c r="T214">
        <v>134.9</v>
      </c>
      <c r="U214">
        <v>57.2</v>
      </c>
      <c r="V214" s="9">
        <f t="shared" si="40"/>
        <v>30.326086956521742</v>
      </c>
      <c r="W214" s="10">
        <f t="shared" si="41"/>
        <v>13.5</v>
      </c>
      <c r="X214" s="7">
        <f t="shared" si="53"/>
        <v>0</v>
      </c>
      <c r="Y214" s="7">
        <f>STDEVA(O186:O216)</f>
        <v>6.7665289461063045</v>
      </c>
      <c r="Z214" s="7" t="s">
        <v>1996</v>
      </c>
      <c r="AA214" s="7">
        <v>28.5</v>
      </c>
      <c r="AB214" s="7">
        <v>23.59</v>
      </c>
      <c r="AC214" s="7">
        <v>0</v>
      </c>
      <c r="AD214" s="7">
        <v>4.7949999999999999</v>
      </c>
      <c r="AE214" s="7">
        <v>62.2</v>
      </c>
      <c r="AF214" s="7">
        <v>136</v>
      </c>
      <c r="AG214" s="7">
        <v>58.4</v>
      </c>
      <c r="AH214" s="9">
        <f t="shared" si="42"/>
        <v>55.760869565217398</v>
      </c>
      <c r="AI214" s="10">
        <f t="shared" si="43"/>
        <v>13.5</v>
      </c>
      <c r="AJ214" s="7">
        <f t="shared" si="54"/>
        <v>0</v>
      </c>
      <c r="AK214" s="7">
        <f>STDEVA(AA186:AA216)</f>
        <v>6.045310988380705</v>
      </c>
      <c r="AL214" s="4" t="s">
        <v>927</v>
      </c>
      <c r="AM214" s="4">
        <v>12.5</v>
      </c>
      <c r="AN214" s="4">
        <v>23.59</v>
      </c>
      <c r="AO214" s="4">
        <v>5.54</v>
      </c>
      <c r="AP214" s="4">
        <v>4.01</v>
      </c>
      <c r="AQ214" s="4">
        <v>53.7</v>
      </c>
      <c r="AR214" s="4">
        <v>149.80000000000001</v>
      </c>
      <c r="AS214" s="4">
        <v>58.6</v>
      </c>
      <c r="AT214" s="9">
        <f t="shared" si="44"/>
        <v>24.456521739130437</v>
      </c>
      <c r="AU214" s="10">
        <f t="shared" si="45"/>
        <v>13.5</v>
      </c>
      <c r="AV214" s="7">
        <f t="shared" si="55"/>
        <v>0</v>
      </c>
      <c r="AW214" s="7">
        <f>STDEVA(AM186:AM216)</f>
        <v>3.3035074224712369</v>
      </c>
      <c r="AX214" s="5" t="s">
        <v>1291</v>
      </c>
      <c r="AY214" s="5">
        <v>11</v>
      </c>
      <c r="AZ214" s="5">
        <v>23.59</v>
      </c>
      <c r="BA214" s="5">
        <v>3.05</v>
      </c>
      <c r="BB214" s="5">
        <v>5.165</v>
      </c>
      <c r="BC214" s="5">
        <v>64.8</v>
      </c>
      <c r="BD214" s="5">
        <v>135.19999999999999</v>
      </c>
      <c r="BE214" s="5">
        <v>58.7</v>
      </c>
      <c r="BF214" s="9">
        <f t="shared" si="46"/>
        <v>21.521739130434785</v>
      </c>
      <c r="BG214" s="10">
        <f t="shared" si="47"/>
        <v>13.5</v>
      </c>
      <c r="BH214" s="7">
        <f t="shared" si="48"/>
        <v>0</v>
      </c>
      <c r="BI214" s="7">
        <f>STDEVA(AY186:AY216)</f>
        <v>4.5791533236276551</v>
      </c>
      <c r="BJ214" s="6" t="s">
        <v>1653</v>
      </c>
      <c r="BK214" s="6">
        <v>24.9</v>
      </c>
      <c r="BL214" s="6">
        <v>23.59</v>
      </c>
      <c r="BM214" s="6">
        <v>0.46</v>
      </c>
      <c r="BN214" s="6">
        <v>4.5140000000000002</v>
      </c>
      <c r="BO214" s="6">
        <v>61</v>
      </c>
      <c r="BP214" s="6">
        <v>149.5</v>
      </c>
      <c r="BQ214" s="6">
        <v>58.7</v>
      </c>
      <c r="BR214" s="9">
        <f t="shared" si="49"/>
        <v>48.717391304347828</v>
      </c>
      <c r="BS214" s="10">
        <f t="shared" si="50"/>
        <v>13.5</v>
      </c>
      <c r="BT214" s="7">
        <f t="shared" si="51"/>
        <v>0</v>
      </c>
      <c r="BU214" s="7">
        <f>STDEVA(BK186:BK216)</f>
        <v>5.5341928338810664</v>
      </c>
    </row>
    <row r="215" spans="2:73" ht="14.5" x14ac:dyDescent="0.35">
      <c r="B215" t="s">
        <v>194</v>
      </c>
      <c r="C215" s="2">
        <v>17.399999999999999</v>
      </c>
      <c r="D215" t="s">
        <v>11</v>
      </c>
      <c r="E215" t="s">
        <v>12</v>
      </c>
      <c r="F215">
        <v>4.9960000000000004</v>
      </c>
      <c r="G215">
        <v>62</v>
      </c>
      <c r="H215">
        <v>137.69999999999999</v>
      </c>
      <c r="I215">
        <v>57.1</v>
      </c>
      <c r="J215" s="9">
        <f t="shared" si="38"/>
        <v>34.04347826086957</v>
      </c>
      <c r="K215" s="10">
        <f t="shared" si="39"/>
        <v>13.5</v>
      </c>
      <c r="L215" s="7">
        <f t="shared" si="52"/>
        <v>0</v>
      </c>
      <c r="M215" s="7">
        <f>AVERAGE(C186:C216)</f>
        <v>20.706451612903223</v>
      </c>
      <c r="N215" t="s">
        <v>548</v>
      </c>
      <c r="O215">
        <v>29.3</v>
      </c>
      <c r="P215" t="s">
        <v>11</v>
      </c>
      <c r="Q215" t="s">
        <v>12</v>
      </c>
      <c r="R215">
        <v>4.3</v>
      </c>
      <c r="S215">
        <v>63.2</v>
      </c>
      <c r="T215">
        <v>130.4</v>
      </c>
      <c r="U215">
        <v>57.3</v>
      </c>
      <c r="V215" s="9">
        <f t="shared" si="40"/>
        <v>57.326086956521749</v>
      </c>
      <c r="W215" s="10">
        <f t="shared" si="41"/>
        <v>13.5</v>
      </c>
      <c r="X215" s="7">
        <f t="shared" si="53"/>
        <v>0</v>
      </c>
      <c r="Y215" s="7">
        <f>AVERAGE(O186:O216)</f>
        <v>19.948387096774198</v>
      </c>
      <c r="Z215" s="7" t="s">
        <v>1997</v>
      </c>
      <c r="AA215" s="7">
        <v>17.8</v>
      </c>
      <c r="AB215" s="7">
        <v>23.59</v>
      </c>
      <c r="AC215" s="7">
        <v>0</v>
      </c>
      <c r="AD215" s="7">
        <v>4.4850000000000003</v>
      </c>
      <c r="AE215" s="7">
        <v>60.8</v>
      </c>
      <c r="AF215" s="7">
        <v>134</v>
      </c>
      <c r="AG215" s="7">
        <v>58.3</v>
      </c>
      <c r="AH215" s="9">
        <f t="shared" si="42"/>
        <v>34.826086956521742</v>
      </c>
      <c r="AI215" s="10">
        <f t="shared" si="43"/>
        <v>13.5</v>
      </c>
      <c r="AJ215" s="7">
        <f t="shared" si="54"/>
        <v>0</v>
      </c>
      <c r="AK215" s="7">
        <f>AVERAGE(AA186:AA216)</f>
        <v>17.938709677419361</v>
      </c>
      <c r="AL215" s="4" t="s">
        <v>928</v>
      </c>
      <c r="AM215" s="4">
        <v>16.100000000000001</v>
      </c>
      <c r="AN215" s="4">
        <v>23.59</v>
      </c>
      <c r="AO215" s="4">
        <v>4.28</v>
      </c>
      <c r="AP215" s="4">
        <v>4.9119999999999999</v>
      </c>
      <c r="AQ215" s="4">
        <v>57.1</v>
      </c>
      <c r="AR215" s="4">
        <v>137.5</v>
      </c>
      <c r="AS215" s="4">
        <v>58.5</v>
      </c>
      <c r="AT215" s="9">
        <f t="shared" si="44"/>
        <v>31.500000000000007</v>
      </c>
      <c r="AU215" s="10">
        <f t="shared" si="45"/>
        <v>13.5</v>
      </c>
      <c r="AV215" s="7">
        <f t="shared" si="55"/>
        <v>0</v>
      </c>
      <c r="AW215" s="7">
        <f>AVERAGE(AM186:AM216)</f>
        <v>9.812903225806453</v>
      </c>
      <c r="AX215" s="5" t="s">
        <v>1292</v>
      </c>
      <c r="AY215" s="5">
        <v>3.3</v>
      </c>
      <c r="AZ215" s="5">
        <v>23.59</v>
      </c>
      <c r="BA215" s="5">
        <v>0</v>
      </c>
      <c r="BB215" s="5">
        <v>3.4569999999999999</v>
      </c>
      <c r="BC215" s="5">
        <v>55.7</v>
      </c>
      <c r="BD215" s="5">
        <v>134.69999999999999</v>
      </c>
      <c r="BE215" s="5">
        <v>58.3</v>
      </c>
      <c r="BF215" s="9">
        <f t="shared" si="46"/>
        <v>6.4565217391304355</v>
      </c>
      <c r="BG215" s="10">
        <f t="shared" si="47"/>
        <v>13.5</v>
      </c>
      <c r="BH215" s="7">
        <f t="shared" si="48"/>
        <v>0</v>
      </c>
      <c r="BI215" s="7">
        <f>AVERAGE(AY186:AY216)</f>
        <v>15.5741935483871</v>
      </c>
      <c r="BJ215" s="6" t="s">
        <v>1654</v>
      </c>
      <c r="BK215" s="6">
        <v>11.3</v>
      </c>
      <c r="BL215" s="6">
        <v>23.59</v>
      </c>
      <c r="BM215" s="6">
        <v>0</v>
      </c>
      <c r="BN215" s="6">
        <v>2.383</v>
      </c>
      <c r="BO215" s="6">
        <v>48.2</v>
      </c>
      <c r="BP215" s="6">
        <v>128.5</v>
      </c>
      <c r="BQ215" s="6">
        <v>57.6</v>
      </c>
      <c r="BR215" s="9">
        <f t="shared" si="49"/>
        <v>22.108695652173918</v>
      </c>
      <c r="BS215" s="10">
        <f t="shared" si="50"/>
        <v>13.5</v>
      </c>
      <c r="BT215" s="7">
        <f t="shared" si="51"/>
        <v>0</v>
      </c>
      <c r="BU215" s="7">
        <f>AVERAGE(BK186:BK216)</f>
        <v>15.49354838709678</v>
      </c>
    </row>
    <row r="216" spans="2:73" ht="14.5" x14ac:dyDescent="0.35">
      <c r="B216" t="s">
        <v>195</v>
      </c>
      <c r="C216" s="2">
        <v>15.9</v>
      </c>
      <c r="D216" t="s">
        <v>11</v>
      </c>
      <c r="E216" t="s">
        <v>12</v>
      </c>
      <c r="F216">
        <v>5.1120000000000001</v>
      </c>
      <c r="G216">
        <v>64.400000000000006</v>
      </c>
      <c r="H216">
        <v>135.5</v>
      </c>
      <c r="I216">
        <v>57.2</v>
      </c>
      <c r="J216" s="9">
        <f t="shared" si="38"/>
        <v>31.108695652173918</v>
      </c>
      <c r="K216" s="10">
        <f t="shared" si="39"/>
        <v>13.5</v>
      </c>
      <c r="L216" s="7">
        <f t="shared" si="52"/>
        <v>0</v>
      </c>
      <c r="M216" s="7">
        <f>SUM(C186:C216)</f>
        <v>641.89999999999986</v>
      </c>
      <c r="N216" t="s">
        <v>549</v>
      </c>
      <c r="O216">
        <v>26.1</v>
      </c>
      <c r="P216" t="s">
        <v>11</v>
      </c>
      <c r="Q216" t="s">
        <v>12</v>
      </c>
      <c r="R216">
        <v>4.9790000000000001</v>
      </c>
      <c r="S216">
        <v>63.8</v>
      </c>
      <c r="T216">
        <v>136.6</v>
      </c>
      <c r="U216">
        <v>57.3</v>
      </c>
      <c r="V216" s="9">
        <f t="shared" si="40"/>
        <v>51.065217391304358</v>
      </c>
      <c r="W216" s="10">
        <f t="shared" si="41"/>
        <v>13.5</v>
      </c>
      <c r="X216" s="7">
        <f t="shared" si="53"/>
        <v>0</v>
      </c>
      <c r="Y216" s="7">
        <f>SUM(O186:O216)</f>
        <v>618.40000000000009</v>
      </c>
      <c r="Z216" s="7" t="s">
        <v>1998</v>
      </c>
      <c r="AA216" s="7">
        <v>13.7</v>
      </c>
      <c r="AB216" s="7">
        <v>23.59</v>
      </c>
      <c r="AC216" s="7">
        <v>0</v>
      </c>
      <c r="AD216" s="7">
        <v>3.6749999999999998</v>
      </c>
      <c r="AE216" s="7">
        <v>62.6</v>
      </c>
      <c r="AF216" s="7">
        <v>128.9</v>
      </c>
      <c r="AG216" s="7">
        <v>58.2</v>
      </c>
      <c r="AH216" s="9">
        <f t="shared" si="42"/>
        <v>26.804347826086957</v>
      </c>
      <c r="AI216" s="10">
        <f t="shared" si="43"/>
        <v>13.5</v>
      </c>
      <c r="AJ216" s="7">
        <f t="shared" si="54"/>
        <v>0</v>
      </c>
      <c r="AK216" s="7">
        <f>SUM(AA186:AA216)</f>
        <v>556.10000000000014</v>
      </c>
      <c r="AL216" s="4" t="s">
        <v>929</v>
      </c>
      <c r="AM216" s="4">
        <v>13.5</v>
      </c>
      <c r="AN216" s="4">
        <v>23.59</v>
      </c>
      <c r="AO216" s="4">
        <v>0.08</v>
      </c>
      <c r="AP216" s="4">
        <v>5.0709999999999997</v>
      </c>
      <c r="AQ216" s="4">
        <v>59.8</v>
      </c>
      <c r="AR216" s="4">
        <v>141.5</v>
      </c>
      <c r="AS216" s="4">
        <v>58.4</v>
      </c>
      <c r="AT216" s="9">
        <f t="shared" si="44"/>
        <v>26.413043478260875</v>
      </c>
      <c r="AU216" s="10">
        <f t="shared" si="45"/>
        <v>13.5</v>
      </c>
      <c r="AV216" s="7">
        <f t="shared" si="55"/>
        <v>0</v>
      </c>
      <c r="AW216" s="7">
        <f>SUM(AM186:AM216)</f>
        <v>304.20000000000005</v>
      </c>
      <c r="AX216" s="5" t="s">
        <v>1293</v>
      </c>
      <c r="AY216" s="5">
        <v>15.5</v>
      </c>
      <c r="AZ216" s="5">
        <v>23.59</v>
      </c>
      <c r="BA216" s="5">
        <v>2.0499999999999998</v>
      </c>
      <c r="BB216" s="5">
        <v>4.78</v>
      </c>
      <c r="BC216" s="5">
        <v>64.400000000000006</v>
      </c>
      <c r="BD216" s="5">
        <v>149.69999999999999</v>
      </c>
      <c r="BE216" s="5">
        <v>58.7</v>
      </c>
      <c r="BF216" s="9">
        <f t="shared" si="46"/>
        <v>30.326086956521742</v>
      </c>
      <c r="BG216" s="10">
        <f t="shared" si="47"/>
        <v>13.5</v>
      </c>
      <c r="BH216" s="7">
        <f t="shared" si="48"/>
        <v>0</v>
      </c>
      <c r="BI216" s="7">
        <f>SUM(AY186:AY216)</f>
        <v>482.80000000000013</v>
      </c>
      <c r="BJ216" s="6" t="s">
        <v>1655</v>
      </c>
      <c r="BK216" s="6">
        <v>12.6</v>
      </c>
      <c r="BL216" s="6">
        <v>23.59</v>
      </c>
      <c r="BM216" s="6">
        <v>1.03</v>
      </c>
      <c r="BN216" s="6">
        <v>4.4749999999999996</v>
      </c>
      <c r="BO216" s="6">
        <v>59</v>
      </c>
      <c r="BP216" s="6">
        <v>137</v>
      </c>
      <c r="BQ216" s="6">
        <v>58.8</v>
      </c>
      <c r="BR216" s="9">
        <f t="shared" si="49"/>
        <v>24.65217391304348</v>
      </c>
      <c r="BS216" s="10">
        <f t="shared" si="50"/>
        <v>13.5</v>
      </c>
      <c r="BT216" s="7">
        <f t="shared" si="51"/>
        <v>0</v>
      </c>
      <c r="BU216" s="7">
        <f>SUM(BK186:BK216)</f>
        <v>480.30000000000018</v>
      </c>
    </row>
    <row r="217" spans="2:73" ht="14.5" x14ac:dyDescent="0.35">
      <c r="B217" t="s">
        <v>196</v>
      </c>
      <c r="C217" s="2">
        <v>26.6</v>
      </c>
      <c r="D217" t="s">
        <v>11</v>
      </c>
      <c r="E217" t="s">
        <v>12</v>
      </c>
      <c r="F217">
        <v>4.9930000000000003</v>
      </c>
      <c r="G217">
        <v>63</v>
      </c>
      <c r="H217">
        <v>136.5</v>
      </c>
      <c r="I217">
        <v>57.2</v>
      </c>
      <c r="J217" s="9">
        <f t="shared" si="38"/>
        <v>52.043478260869577</v>
      </c>
      <c r="K217" s="10">
        <f t="shared" si="39"/>
        <v>13.5</v>
      </c>
      <c r="L217" s="7">
        <f t="shared" si="52"/>
        <v>0</v>
      </c>
      <c r="N217" t="s">
        <v>550</v>
      </c>
      <c r="O217">
        <v>5.4</v>
      </c>
      <c r="P217" t="s">
        <v>11</v>
      </c>
      <c r="Q217" t="s">
        <v>12</v>
      </c>
      <c r="R217">
        <v>2.669</v>
      </c>
      <c r="S217">
        <v>48.2</v>
      </c>
      <c r="T217">
        <v>133.4</v>
      </c>
      <c r="U217">
        <v>57.1</v>
      </c>
      <c r="V217" s="9">
        <f t="shared" si="40"/>
        <v>10.565217391304349</v>
      </c>
      <c r="W217" s="10">
        <f t="shared" si="41"/>
        <v>13.5</v>
      </c>
      <c r="X217" s="7">
        <f t="shared" si="53"/>
        <v>0</v>
      </c>
      <c r="Z217" s="7" t="s">
        <v>1999</v>
      </c>
      <c r="AA217" s="7">
        <v>28.2</v>
      </c>
      <c r="AB217" s="7">
        <v>23.59</v>
      </c>
      <c r="AC217" s="7">
        <v>0</v>
      </c>
      <c r="AD217" s="7">
        <v>3.7930000000000001</v>
      </c>
      <c r="AE217" s="7">
        <v>63</v>
      </c>
      <c r="AF217" s="7">
        <v>131.6</v>
      </c>
      <c r="AG217" s="7">
        <v>58.3</v>
      </c>
      <c r="AH217" s="9">
        <f t="shared" si="42"/>
        <v>55.173913043478265</v>
      </c>
      <c r="AI217" s="10">
        <f t="shared" si="43"/>
        <v>13.5</v>
      </c>
      <c r="AJ217" s="7">
        <f t="shared" si="54"/>
        <v>0</v>
      </c>
      <c r="AL217" s="4" t="s">
        <v>930</v>
      </c>
      <c r="AM217" s="4">
        <v>13.3</v>
      </c>
      <c r="AN217" s="4">
        <v>23.59</v>
      </c>
      <c r="AO217" s="4">
        <v>0.3</v>
      </c>
      <c r="AP217" s="4">
        <v>5.1970000000000001</v>
      </c>
      <c r="AQ217" s="4">
        <v>57.8</v>
      </c>
      <c r="AR217" s="4">
        <v>139.69999999999999</v>
      </c>
      <c r="AS217" s="4">
        <v>58.5</v>
      </c>
      <c r="AT217" s="9">
        <f t="shared" si="44"/>
        <v>26.021739130434788</v>
      </c>
      <c r="AU217" s="10">
        <f t="shared" si="45"/>
        <v>13.5</v>
      </c>
      <c r="AV217" s="7">
        <f t="shared" si="55"/>
        <v>0</v>
      </c>
      <c r="AX217" s="5" t="s">
        <v>1294</v>
      </c>
      <c r="AY217" s="5">
        <v>13.4</v>
      </c>
      <c r="AZ217" s="5">
        <v>23.59</v>
      </c>
      <c r="BA217" s="5">
        <v>3.3</v>
      </c>
      <c r="BB217" s="5">
        <v>4.4260000000000002</v>
      </c>
      <c r="BC217" s="5">
        <v>63</v>
      </c>
      <c r="BD217" s="5">
        <v>149.80000000000001</v>
      </c>
      <c r="BE217" s="5">
        <v>58.5</v>
      </c>
      <c r="BF217" s="9">
        <f t="shared" si="46"/>
        <v>26.217391304347831</v>
      </c>
      <c r="BG217" s="10">
        <f t="shared" si="47"/>
        <v>13.5</v>
      </c>
      <c r="BH217" s="7">
        <f t="shared" si="48"/>
        <v>0</v>
      </c>
      <c r="BJ217" s="6" t="s">
        <v>1656</v>
      </c>
      <c r="BK217" s="6">
        <v>15.2</v>
      </c>
      <c r="BL217" s="6">
        <v>23.59</v>
      </c>
      <c r="BM217" s="6">
        <v>1.19</v>
      </c>
      <c r="BN217" s="6">
        <v>4.9059999999999997</v>
      </c>
      <c r="BO217" s="6">
        <v>58.9</v>
      </c>
      <c r="BP217" s="6">
        <v>149.80000000000001</v>
      </c>
      <c r="BQ217" s="6">
        <v>59.1</v>
      </c>
      <c r="BR217" s="9">
        <f t="shared" si="49"/>
        <v>29.739130434782613</v>
      </c>
      <c r="BS217" s="10">
        <f t="shared" si="50"/>
        <v>13.5</v>
      </c>
      <c r="BT217" s="7">
        <f t="shared" si="51"/>
        <v>0</v>
      </c>
    </row>
    <row r="218" spans="2:73" ht="14.5" x14ac:dyDescent="0.35">
      <c r="B218" t="s">
        <v>197</v>
      </c>
      <c r="C218" s="2">
        <v>20.8</v>
      </c>
      <c r="D218" t="s">
        <v>11</v>
      </c>
      <c r="E218" t="s">
        <v>12</v>
      </c>
      <c r="F218">
        <v>4.1900000000000004</v>
      </c>
      <c r="G218">
        <v>59.2</v>
      </c>
      <c r="H218">
        <v>131</v>
      </c>
      <c r="I218">
        <v>57.1</v>
      </c>
      <c r="J218" s="9">
        <f t="shared" si="38"/>
        <v>40.695652173913047</v>
      </c>
      <c r="K218" s="10">
        <f t="shared" si="39"/>
        <v>13.5</v>
      </c>
      <c r="L218" s="7">
        <f t="shared" si="52"/>
        <v>0</v>
      </c>
      <c r="N218" t="s">
        <v>551</v>
      </c>
      <c r="O218">
        <v>20.399999999999999</v>
      </c>
      <c r="P218" t="s">
        <v>11</v>
      </c>
      <c r="Q218" t="s">
        <v>12</v>
      </c>
      <c r="R218">
        <v>4.8630000000000004</v>
      </c>
      <c r="S218">
        <v>62.4</v>
      </c>
      <c r="T218">
        <v>131.30000000000001</v>
      </c>
      <c r="U218">
        <v>57.3</v>
      </c>
      <c r="V218" s="9">
        <f t="shared" si="40"/>
        <v>39.913043478260875</v>
      </c>
      <c r="W218" s="10">
        <f t="shared" si="41"/>
        <v>13.5</v>
      </c>
      <c r="X218" s="7">
        <f t="shared" si="53"/>
        <v>0</v>
      </c>
      <c r="Z218" s="7" t="s">
        <v>2000</v>
      </c>
      <c r="AA218" s="7">
        <v>27.5</v>
      </c>
      <c r="AB218" s="7">
        <v>23.59</v>
      </c>
      <c r="AC218" s="7">
        <v>0</v>
      </c>
      <c r="AD218" s="7">
        <v>3.9870000000000001</v>
      </c>
      <c r="AE218" s="7">
        <v>62.2</v>
      </c>
      <c r="AF218" s="7">
        <v>132.80000000000001</v>
      </c>
      <c r="AG218" s="7">
        <v>58.4</v>
      </c>
      <c r="AH218" s="9">
        <f t="shared" si="42"/>
        <v>53.804347826086961</v>
      </c>
      <c r="AI218" s="10">
        <f t="shared" si="43"/>
        <v>13.5</v>
      </c>
      <c r="AJ218" s="7">
        <f t="shared" si="54"/>
        <v>0</v>
      </c>
      <c r="AL218" s="4" t="s">
        <v>931</v>
      </c>
      <c r="AM218" s="4">
        <v>18.600000000000001</v>
      </c>
      <c r="AN218" s="4">
        <v>23.59</v>
      </c>
      <c r="AO218" s="4">
        <v>3.4</v>
      </c>
      <c r="AP218" s="4">
        <v>4.181</v>
      </c>
      <c r="AQ218" s="4">
        <v>59.5</v>
      </c>
      <c r="AR218" s="4">
        <v>133</v>
      </c>
      <c r="AS218" s="4">
        <v>58.3</v>
      </c>
      <c r="AT218" s="9">
        <f t="shared" si="44"/>
        <v>36.391304347826093</v>
      </c>
      <c r="AU218" s="10">
        <f t="shared" si="45"/>
        <v>13.5</v>
      </c>
      <c r="AV218" s="7">
        <f t="shared" si="55"/>
        <v>0</v>
      </c>
      <c r="AX218" s="5" t="s">
        <v>1295</v>
      </c>
      <c r="AY218" s="5">
        <v>15.2</v>
      </c>
      <c r="AZ218" s="5">
        <v>23.59</v>
      </c>
      <c r="BA218" s="5">
        <v>2.31</v>
      </c>
      <c r="BB218" s="5">
        <v>4.2549999999999999</v>
      </c>
      <c r="BC218" s="5">
        <v>61</v>
      </c>
      <c r="BD218" s="5">
        <v>149.5</v>
      </c>
      <c r="BE218" s="5">
        <v>58.5</v>
      </c>
      <c r="BF218" s="9">
        <f t="shared" si="46"/>
        <v>29.739130434782613</v>
      </c>
      <c r="BG218" s="10">
        <f t="shared" si="47"/>
        <v>13.5</v>
      </c>
      <c r="BH218" s="7">
        <f t="shared" si="48"/>
        <v>0</v>
      </c>
      <c r="BJ218" s="6" t="s">
        <v>1657</v>
      </c>
      <c r="BK218" s="6">
        <v>13.5</v>
      </c>
      <c r="BL218" s="6">
        <v>23.59</v>
      </c>
      <c r="BM218" s="6">
        <v>5.08</v>
      </c>
      <c r="BN218" s="6">
        <v>4.0839999999999996</v>
      </c>
      <c r="BO218" s="6">
        <v>58.6</v>
      </c>
      <c r="BP218" s="6">
        <v>149.69999999999999</v>
      </c>
      <c r="BQ218" s="6">
        <v>59.5</v>
      </c>
      <c r="BR218" s="9">
        <f t="shared" si="49"/>
        <v>26.413043478260875</v>
      </c>
      <c r="BS218" s="10">
        <f t="shared" si="50"/>
        <v>13.5</v>
      </c>
      <c r="BT218" s="7">
        <f t="shared" si="51"/>
        <v>0</v>
      </c>
    </row>
    <row r="219" spans="2:73" ht="14.5" x14ac:dyDescent="0.35">
      <c r="B219" t="s">
        <v>198</v>
      </c>
      <c r="C219" s="2">
        <v>25</v>
      </c>
      <c r="D219" t="s">
        <v>11</v>
      </c>
      <c r="E219" t="s">
        <v>12</v>
      </c>
      <c r="F219">
        <v>3.8719999999999999</v>
      </c>
      <c r="G219">
        <v>60.4</v>
      </c>
      <c r="H219">
        <v>132</v>
      </c>
      <c r="I219">
        <v>57.1</v>
      </c>
      <c r="J219" s="9">
        <f t="shared" si="38"/>
        <v>48.913043478260875</v>
      </c>
      <c r="K219" s="10">
        <f t="shared" si="39"/>
        <v>13.5</v>
      </c>
      <c r="L219" s="7">
        <f t="shared" si="52"/>
        <v>0</v>
      </c>
      <c r="N219" t="s">
        <v>552</v>
      </c>
      <c r="O219">
        <v>25</v>
      </c>
      <c r="P219" t="s">
        <v>11</v>
      </c>
      <c r="Q219" t="s">
        <v>12</v>
      </c>
      <c r="R219">
        <v>4.8460000000000001</v>
      </c>
      <c r="S219">
        <v>66.2</v>
      </c>
      <c r="T219">
        <v>134.4</v>
      </c>
      <c r="U219">
        <v>57.4</v>
      </c>
      <c r="V219" s="9">
        <f t="shared" si="40"/>
        <v>48.913043478260875</v>
      </c>
      <c r="W219" s="10">
        <f t="shared" si="41"/>
        <v>13.5</v>
      </c>
      <c r="X219" s="7">
        <f t="shared" si="53"/>
        <v>0</v>
      </c>
      <c r="Z219" s="7" t="s">
        <v>2001</v>
      </c>
      <c r="AA219" s="7">
        <v>25.4</v>
      </c>
      <c r="AB219" s="7">
        <v>23.59</v>
      </c>
      <c r="AC219" s="7">
        <v>0</v>
      </c>
      <c r="AD219" s="7">
        <v>5.1660000000000004</v>
      </c>
      <c r="AE219" s="7">
        <v>63.8</v>
      </c>
      <c r="AF219" s="7">
        <v>149.6</v>
      </c>
      <c r="AG219" s="7">
        <v>60.7</v>
      </c>
      <c r="AH219" s="9">
        <f t="shared" si="42"/>
        <v>49.695652173913047</v>
      </c>
      <c r="AI219" s="10">
        <f t="shared" si="43"/>
        <v>13.5</v>
      </c>
      <c r="AJ219" s="7">
        <f t="shared" si="54"/>
        <v>0</v>
      </c>
      <c r="AL219" s="4" t="s">
        <v>932</v>
      </c>
      <c r="AM219" s="4">
        <v>2.1</v>
      </c>
      <c r="AN219" s="4">
        <v>23.59</v>
      </c>
      <c r="AO219" s="4">
        <v>0</v>
      </c>
      <c r="AP219" s="4">
        <v>0.94499999999999995</v>
      </c>
      <c r="AQ219" s="4">
        <v>48.2</v>
      </c>
      <c r="AR219" s="4">
        <v>129.4</v>
      </c>
      <c r="AS219" s="4">
        <v>56.2</v>
      </c>
      <c r="AT219" s="9">
        <f t="shared" si="44"/>
        <v>4.108695652173914</v>
      </c>
      <c r="AU219" s="10">
        <f t="shared" si="45"/>
        <v>13.5</v>
      </c>
      <c r="AV219" s="7">
        <f t="shared" si="55"/>
        <v>0</v>
      </c>
      <c r="AX219" s="5" t="s">
        <v>1296</v>
      </c>
      <c r="AY219" s="5">
        <v>14.4</v>
      </c>
      <c r="AZ219" s="5">
        <v>23.59</v>
      </c>
      <c r="BA219" s="5">
        <v>0</v>
      </c>
      <c r="BB219" s="5">
        <v>2.5249999999999999</v>
      </c>
      <c r="BC219" s="5">
        <v>50.1</v>
      </c>
      <c r="BD219" s="5">
        <v>127.1</v>
      </c>
      <c r="BE219" s="5">
        <v>57.8</v>
      </c>
      <c r="BF219" s="9">
        <f t="shared" si="46"/>
        <v>28.173913043478265</v>
      </c>
      <c r="BG219" s="10">
        <f t="shared" si="47"/>
        <v>13.5</v>
      </c>
      <c r="BH219" s="7">
        <f t="shared" si="48"/>
        <v>0</v>
      </c>
      <c r="BJ219" s="6" t="s">
        <v>1658</v>
      </c>
      <c r="BK219" s="6">
        <v>0</v>
      </c>
      <c r="BL219" s="6">
        <v>23.59</v>
      </c>
      <c r="BM219" s="6">
        <v>0</v>
      </c>
      <c r="BN219" s="6">
        <v>0</v>
      </c>
      <c r="BO219" s="6">
        <v>27.6</v>
      </c>
      <c r="BP219" s="6">
        <v>46.2</v>
      </c>
      <c r="BQ219" s="6">
        <v>56.4</v>
      </c>
      <c r="BR219" s="9">
        <f t="shared" si="49"/>
        <v>0</v>
      </c>
      <c r="BS219" s="10">
        <f t="shared" si="50"/>
        <v>9.5</v>
      </c>
      <c r="BT219" s="7">
        <f t="shared" si="51"/>
        <v>0</v>
      </c>
    </row>
    <row r="220" spans="2:73" ht="14.5" x14ac:dyDescent="0.35">
      <c r="B220" t="s">
        <v>199</v>
      </c>
      <c r="C220" s="2">
        <v>24</v>
      </c>
      <c r="D220" t="s">
        <v>11</v>
      </c>
      <c r="E220" t="s">
        <v>12</v>
      </c>
      <c r="F220">
        <v>4.5469999999999997</v>
      </c>
      <c r="G220">
        <v>62.4</v>
      </c>
      <c r="H220">
        <v>133</v>
      </c>
      <c r="I220">
        <v>57.2</v>
      </c>
      <c r="J220" s="9">
        <f t="shared" si="38"/>
        <v>46.956521739130437</v>
      </c>
      <c r="K220" s="10">
        <f t="shared" si="39"/>
        <v>13.5</v>
      </c>
      <c r="L220" s="7">
        <f t="shared" si="52"/>
        <v>0</v>
      </c>
      <c r="N220" t="s">
        <v>553</v>
      </c>
      <c r="O220">
        <v>15.8</v>
      </c>
      <c r="P220" t="s">
        <v>11</v>
      </c>
      <c r="Q220" t="s">
        <v>12</v>
      </c>
      <c r="R220">
        <v>4.476</v>
      </c>
      <c r="S220">
        <v>61.8</v>
      </c>
      <c r="T220">
        <v>134.1</v>
      </c>
      <c r="U220">
        <v>60</v>
      </c>
      <c r="V220" s="9">
        <f t="shared" si="40"/>
        <v>30.913043478260875</v>
      </c>
      <c r="W220" s="10">
        <f t="shared" si="41"/>
        <v>13.5</v>
      </c>
      <c r="X220" s="7">
        <f t="shared" si="53"/>
        <v>0</v>
      </c>
      <c r="Z220" s="7" t="s">
        <v>2002</v>
      </c>
      <c r="AA220" s="7">
        <v>25.5</v>
      </c>
      <c r="AB220" s="7">
        <v>23.59</v>
      </c>
      <c r="AC220" s="7">
        <v>0.28000000000000003</v>
      </c>
      <c r="AD220" s="7">
        <v>4.2190000000000003</v>
      </c>
      <c r="AE220" s="7">
        <v>65.400000000000006</v>
      </c>
      <c r="AF220" s="7">
        <v>140.5</v>
      </c>
      <c r="AG220" s="7">
        <v>58.4</v>
      </c>
      <c r="AH220" s="9">
        <f t="shared" si="42"/>
        <v>49.891304347826093</v>
      </c>
      <c r="AI220" s="10">
        <f t="shared" si="43"/>
        <v>13.5</v>
      </c>
      <c r="AJ220" s="7">
        <f t="shared" si="54"/>
        <v>0</v>
      </c>
      <c r="AL220" s="4" t="s">
        <v>933</v>
      </c>
      <c r="AM220" s="4">
        <v>7.9</v>
      </c>
      <c r="AN220" s="4">
        <v>23.59</v>
      </c>
      <c r="AO220" s="4">
        <v>0.18</v>
      </c>
      <c r="AP220" s="4">
        <v>3.4689999999999999</v>
      </c>
      <c r="AQ220" s="4">
        <v>50.1</v>
      </c>
      <c r="AR220" s="4">
        <v>149.9</v>
      </c>
      <c r="AS220" s="4">
        <v>58.4</v>
      </c>
      <c r="AT220" s="9">
        <f t="shared" si="44"/>
        <v>15.456521739130437</v>
      </c>
      <c r="AU220" s="10">
        <f t="shared" si="45"/>
        <v>13.5</v>
      </c>
      <c r="AV220" s="7">
        <f t="shared" si="55"/>
        <v>0</v>
      </c>
      <c r="AX220" s="5" t="s">
        <v>1297</v>
      </c>
      <c r="AY220" s="5">
        <v>12.4</v>
      </c>
      <c r="AZ220" s="5">
        <v>23.59</v>
      </c>
      <c r="BA220" s="5">
        <v>0.56999999999999995</v>
      </c>
      <c r="BB220" s="5">
        <v>5.1740000000000004</v>
      </c>
      <c r="BC220" s="5">
        <v>63.6</v>
      </c>
      <c r="BD220" s="5">
        <v>149.80000000000001</v>
      </c>
      <c r="BE220" s="5">
        <v>58.7</v>
      </c>
      <c r="BF220" s="9">
        <f t="shared" si="46"/>
        <v>24.260869565217394</v>
      </c>
      <c r="BG220" s="10">
        <f t="shared" si="47"/>
        <v>13.5</v>
      </c>
      <c r="BH220" s="7">
        <f t="shared" si="48"/>
        <v>0</v>
      </c>
      <c r="BJ220" s="6" t="s">
        <v>1659</v>
      </c>
      <c r="BK220" s="6">
        <v>16.600000000000001</v>
      </c>
      <c r="BL220" s="6">
        <v>23.59</v>
      </c>
      <c r="BM220" s="6">
        <v>3.08</v>
      </c>
      <c r="BN220" s="6">
        <v>4.4320000000000004</v>
      </c>
      <c r="BO220" s="6">
        <v>61</v>
      </c>
      <c r="BP220" s="6">
        <v>149.5</v>
      </c>
      <c r="BQ220" s="6">
        <v>59.1</v>
      </c>
      <c r="BR220" s="9">
        <f t="shared" si="49"/>
        <v>32.478260869565226</v>
      </c>
      <c r="BS220" s="10">
        <f t="shared" si="50"/>
        <v>13.5</v>
      </c>
      <c r="BT220" s="7">
        <f t="shared" si="51"/>
        <v>0</v>
      </c>
    </row>
    <row r="221" spans="2:73" ht="14.5" x14ac:dyDescent="0.35">
      <c r="B221" t="s">
        <v>200</v>
      </c>
      <c r="C221" s="2">
        <v>21.5</v>
      </c>
      <c r="D221" t="s">
        <v>11</v>
      </c>
      <c r="E221" t="s">
        <v>12</v>
      </c>
      <c r="F221">
        <v>4.7759999999999998</v>
      </c>
      <c r="G221">
        <v>61.8</v>
      </c>
      <c r="H221">
        <v>136.1</v>
      </c>
      <c r="I221">
        <v>57.1</v>
      </c>
      <c r="J221" s="9">
        <f t="shared" si="38"/>
        <v>42.065217391304351</v>
      </c>
      <c r="K221" s="10">
        <f t="shared" si="39"/>
        <v>13.5</v>
      </c>
      <c r="L221" s="7">
        <f t="shared" si="52"/>
        <v>0</v>
      </c>
      <c r="N221" t="s">
        <v>554</v>
      </c>
      <c r="O221">
        <v>25.9</v>
      </c>
      <c r="P221" t="s">
        <v>11</v>
      </c>
      <c r="Q221" t="s">
        <v>12</v>
      </c>
      <c r="R221">
        <v>4.1900000000000004</v>
      </c>
      <c r="S221">
        <v>61.2</v>
      </c>
      <c r="T221">
        <v>129.1</v>
      </c>
      <c r="U221">
        <v>57.4</v>
      </c>
      <c r="V221" s="9">
        <f t="shared" si="40"/>
        <v>50.673913043478265</v>
      </c>
      <c r="W221" s="10">
        <f t="shared" si="41"/>
        <v>13.5</v>
      </c>
      <c r="X221" s="7">
        <f t="shared" si="53"/>
        <v>0</v>
      </c>
      <c r="Z221" s="7" t="s">
        <v>2003</v>
      </c>
      <c r="AA221" s="7">
        <v>27.9</v>
      </c>
      <c r="AB221" s="7">
        <v>23.59</v>
      </c>
      <c r="AC221" s="7">
        <v>0</v>
      </c>
      <c r="AD221" s="7">
        <v>3.8159999999999998</v>
      </c>
      <c r="AE221" s="7">
        <v>64.599999999999994</v>
      </c>
      <c r="AF221" s="7">
        <v>130.69999999999999</v>
      </c>
      <c r="AG221" s="7">
        <v>59.2</v>
      </c>
      <c r="AH221" s="9">
        <f t="shared" si="42"/>
        <v>54.586956521739133</v>
      </c>
      <c r="AI221" s="10">
        <f t="shared" si="43"/>
        <v>13.5</v>
      </c>
      <c r="AJ221" s="7">
        <f t="shared" si="54"/>
        <v>0</v>
      </c>
      <c r="AL221" s="4" t="s">
        <v>934</v>
      </c>
      <c r="AM221" s="4">
        <v>8.9</v>
      </c>
      <c r="AN221" s="4">
        <v>23.59</v>
      </c>
      <c r="AO221" s="4">
        <v>1.52</v>
      </c>
      <c r="AP221" s="4">
        <v>4.8860000000000001</v>
      </c>
      <c r="AQ221" s="4">
        <v>56.5</v>
      </c>
      <c r="AR221" s="4">
        <v>150</v>
      </c>
      <c r="AS221" s="4">
        <v>58.6</v>
      </c>
      <c r="AT221" s="9">
        <f t="shared" si="44"/>
        <v>17.413043478260871</v>
      </c>
      <c r="AU221" s="10">
        <f t="shared" si="45"/>
        <v>13.5</v>
      </c>
      <c r="AV221" s="7">
        <f t="shared" si="55"/>
        <v>0</v>
      </c>
      <c r="AX221" s="5" t="s">
        <v>1298</v>
      </c>
      <c r="AY221" s="5">
        <v>13.8</v>
      </c>
      <c r="AZ221" s="5">
        <v>23.59</v>
      </c>
      <c r="BA221" s="5">
        <v>2</v>
      </c>
      <c r="BB221" s="5">
        <v>3.734</v>
      </c>
      <c r="BC221" s="5">
        <v>61.8</v>
      </c>
      <c r="BD221" s="5">
        <v>149.5</v>
      </c>
      <c r="BE221" s="5">
        <v>58.5</v>
      </c>
      <c r="BF221" s="9">
        <f t="shared" si="46"/>
        <v>27.000000000000004</v>
      </c>
      <c r="BG221" s="10">
        <f t="shared" si="47"/>
        <v>13.5</v>
      </c>
      <c r="BH221" s="7">
        <f t="shared" si="48"/>
        <v>0</v>
      </c>
      <c r="BJ221" s="6" t="s">
        <v>1660</v>
      </c>
      <c r="BK221" s="6">
        <v>14</v>
      </c>
      <c r="BL221" s="6">
        <v>23.59</v>
      </c>
      <c r="BM221" s="6">
        <v>2.0099999999999998</v>
      </c>
      <c r="BN221" s="6">
        <v>4.319</v>
      </c>
      <c r="BO221" s="6">
        <v>56.8</v>
      </c>
      <c r="BP221" s="6">
        <v>149.69999999999999</v>
      </c>
      <c r="BQ221" s="6">
        <v>59.2</v>
      </c>
      <c r="BR221" s="9">
        <f t="shared" si="49"/>
        <v>27.39130434782609</v>
      </c>
      <c r="BS221" s="10">
        <f t="shared" si="50"/>
        <v>13.5</v>
      </c>
      <c r="BT221" s="7">
        <f t="shared" si="51"/>
        <v>0</v>
      </c>
    </row>
    <row r="222" spans="2:73" ht="14.5" x14ac:dyDescent="0.35">
      <c r="B222" t="s">
        <v>201</v>
      </c>
      <c r="C222" s="2">
        <v>12.1</v>
      </c>
      <c r="D222" t="s">
        <v>11</v>
      </c>
      <c r="E222" t="s">
        <v>12</v>
      </c>
      <c r="F222">
        <v>4.6349999999999998</v>
      </c>
      <c r="G222">
        <v>61</v>
      </c>
      <c r="H222">
        <v>133.1</v>
      </c>
      <c r="I222">
        <v>57.3</v>
      </c>
      <c r="J222" s="9">
        <f t="shared" si="38"/>
        <v>23.673913043478262</v>
      </c>
      <c r="K222" s="10">
        <f t="shared" si="39"/>
        <v>13.5</v>
      </c>
      <c r="L222" s="7">
        <f t="shared" si="52"/>
        <v>0</v>
      </c>
      <c r="N222" t="s">
        <v>555</v>
      </c>
      <c r="O222">
        <v>8.9</v>
      </c>
      <c r="P222" t="s">
        <v>11</v>
      </c>
      <c r="Q222" t="s">
        <v>12</v>
      </c>
      <c r="R222">
        <v>4.258</v>
      </c>
      <c r="S222">
        <v>51</v>
      </c>
      <c r="T222">
        <v>136.19999999999999</v>
      </c>
      <c r="U222">
        <v>57.4</v>
      </c>
      <c r="V222" s="9">
        <f t="shared" si="40"/>
        <v>17.413043478260871</v>
      </c>
      <c r="W222" s="10">
        <f t="shared" si="41"/>
        <v>13.5</v>
      </c>
      <c r="X222" s="7">
        <f t="shared" si="53"/>
        <v>0</v>
      </c>
      <c r="Z222" s="7" t="s">
        <v>2004</v>
      </c>
      <c r="AA222" s="7">
        <v>26.8</v>
      </c>
      <c r="AB222" s="7">
        <v>23.59</v>
      </c>
      <c r="AC222" s="7">
        <v>0</v>
      </c>
      <c r="AD222" s="7">
        <v>3.8940000000000001</v>
      </c>
      <c r="AE222" s="7">
        <v>61</v>
      </c>
      <c r="AF222" s="7">
        <v>125</v>
      </c>
      <c r="AG222" s="7">
        <v>58.3</v>
      </c>
      <c r="AH222" s="9">
        <f t="shared" si="42"/>
        <v>52.434782608695663</v>
      </c>
      <c r="AI222" s="10">
        <f t="shared" si="43"/>
        <v>13.5</v>
      </c>
      <c r="AJ222" s="7">
        <f t="shared" si="54"/>
        <v>0</v>
      </c>
      <c r="AL222" s="4" t="s">
        <v>935</v>
      </c>
      <c r="AM222" s="4">
        <v>10.6</v>
      </c>
      <c r="AN222" s="4">
        <v>23.59</v>
      </c>
      <c r="AO222" s="4">
        <v>3.26</v>
      </c>
      <c r="AP222" s="4">
        <v>3.74</v>
      </c>
      <c r="AQ222" s="4">
        <v>55.3</v>
      </c>
      <c r="AR222" s="4">
        <v>136.5</v>
      </c>
      <c r="AS222" s="4">
        <v>58.5</v>
      </c>
      <c r="AT222" s="9">
        <f t="shared" si="44"/>
        <v>20.739130434782609</v>
      </c>
      <c r="AU222" s="10">
        <f t="shared" si="45"/>
        <v>13.5</v>
      </c>
      <c r="AV222" s="7">
        <f t="shared" si="55"/>
        <v>0</v>
      </c>
      <c r="AX222" s="5" t="s">
        <v>1299</v>
      </c>
      <c r="AY222" s="5">
        <v>18</v>
      </c>
      <c r="AZ222" s="5">
        <v>23.59</v>
      </c>
      <c r="BA222" s="5">
        <v>3.5</v>
      </c>
      <c r="BB222" s="5">
        <v>4.383</v>
      </c>
      <c r="BC222" s="5">
        <v>63.6</v>
      </c>
      <c r="BD222" s="5">
        <v>149.6</v>
      </c>
      <c r="BE222" s="5">
        <v>58.6</v>
      </c>
      <c r="BF222" s="9">
        <f t="shared" si="46"/>
        <v>35.217391304347828</v>
      </c>
      <c r="BG222" s="10">
        <f t="shared" si="47"/>
        <v>13.5</v>
      </c>
      <c r="BH222" s="7">
        <f t="shared" si="48"/>
        <v>0</v>
      </c>
      <c r="BJ222" s="6" t="s">
        <v>1661</v>
      </c>
      <c r="BK222" s="6">
        <v>15.4</v>
      </c>
      <c r="BL222" s="6">
        <v>23.59</v>
      </c>
      <c r="BM222" s="6">
        <v>3.2</v>
      </c>
      <c r="BN222" s="6">
        <v>4.71</v>
      </c>
      <c r="BO222" s="6">
        <v>61.4</v>
      </c>
      <c r="BP222" s="6">
        <v>149.9</v>
      </c>
      <c r="BQ222" s="6">
        <v>59.4</v>
      </c>
      <c r="BR222" s="9">
        <f t="shared" si="49"/>
        <v>30.130434782608699</v>
      </c>
      <c r="BS222" s="10">
        <f t="shared" si="50"/>
        <v>13.5</v>
      </c>
      <c r="BT222" s="7">
        <f t="shared" si="51"/>
        <v>0</v>
      </c>
    </row>
    <row r="223" spans="2:73" ht="14.5" x14ac:dyDescent="0.35">
      <c r="B223" t="s">
        <v>202</v>
      </c>
      <c r="C223" s="2">
        <v>16.600000000000001</v>
      </c>
      <c r="D223" t="s">
        <v>11</v>
      </c>
      <c r="E223" t="s">
        <v>12</v>
      </c>
      <c r="F223">
        <v>4.1630000000000003</v>
      </c>
      <c r="G223">
        <v>58</v>
      </c>
      <c r="H223">
        <v>130.30000000000001</v>
      </c>
      <c r="I223">
        <v>57.1</v>
      </c>
      <c r="J223" s="9">
        <f t="shared" si="38"/>
        <v>32.478260869565226</v>
      </c>
      <c r="K223" s="10">
        <f t="shared" si="39"/>
        <v>13.5</v>
      </c>
      <c r="L223" s="7">
        <f t="shared" si="52"/>
        <v>0</v>
      </c>
      <c r="N223" t="s">
        <v>556</v>
      </c>
      <c r="O223">
        <v>26.1</v>
      </c>
      <c r="P223" t="s">
        <v>11</v>
      </c>
      <c r="Q223" t="s">
        <v>12</v>
      </c>
      <c r="R223">
        <v>4.7450000000000001</v>
      </c>
      <c r="S223">
        <v>63</v>
      </c>
      <c r="T223">
        <v>136</v>
      </c>
      <c r="U223">
        <v>57.4</v>
      </c>
      <c r="V223" s="9">
        <f t="shared" si="40"/>
        <v>51.065217391304358</v>
      </c>
      <c r="W223" s="10">
        <f t="shared" si="41"/>
        <v>13.5</v>
      </c>
      <c r="X223" s="7">
        <f t="shared" si="53"/>
        <v>0</v>
      </c>
      <c r="Z223" s="7" t="s">
        <v>2005</v>
      </c>
      <c r="AA223" s="7">
        <v>24.7</v>
      </c>
      <c r="AB223" s="7">
        <v>23.59</v>
      </c>
      <c r="AC223" s="7">
        <v>0</v>
      </c>
      <c r="AD223" s="7">
        <v>4.6609999999999996</v>
      </c>
      <c r="AE223" s="7">
        <v>62.6</v>
      </c>
      <c r="AF223" s="7">
        <v>132.80000000000001</v>
      </c>
      <c r="AG223" s="7">
        <v>58.5</v>
      </c>
      <c r="AH223" s="9">
        <f t="shared" si="42"/>
        <v>48.326086956521742</v>
      </c>
      <c r="AI223" s="10">
        <f t="shared" si="43"/>
        <v>13.5</v>
      </c>
      <c r="AJ223" s="7">
        <f t="shared" si="54"/>
        <v>0</v>
      </c>
      <c r="AL223" s="4" t="s">
        <v>936</v>
      </c>
      <c r="AM223" s="4">
        <v>11.8</v>
      </c>
      <c r="AN223" s="4">
        <v>23.59</v>
      </c>
      <c r="AO223" s="4">
        <v>0.06</v>
      </c>
      <c r="AP223" s="4">
        <v>5.0709999999999997</v>
      </c>
      <c r="AQ223" s="4">
        <v>63</v>
      </c>
      <c r="AR223" s="4">
        <v>140.6</v>
      </c>
      <c r="AS223" s="4">
        <v>58.5</v>
      </c>
      <c r="AT223" s="9">
        <f t="shared" si="44"/>
        <v>23.086956521739136</v>
      </c>
      <c r="AU223" s="10">
        <f t="shared" si="45"/>
        <v>13.5</v>
      </c>
      <c r="AV223" s="7">
        <f t="shared" si="55"/>
        <v>0</v>
      </c>
      <c r="AX223" s="5" t="s">
        <v>1300</v>
      </c>
      <c r="AY223" s="5">
        <v>14</v>
      </c>
      <c r="AZ223" s="5">
        <v>23.59</v>
      </c>
      <c r="BA223" s="5">
        <v>2.06</v>
      </c>
      <c r="BB223" s="5">
        <v>4.7759999999999998</v>
      </c>
      <c r="BC223" s="5">
        <v>60.4</v>
      </c>
      <c r="BD223" s="5">
        <v>149.9</v>
      </c>
      <c r="BE223" s="5">
        <v>58.8</v>
      </c>
      <c r="BF223" s="9">
        <f t="shared" si="46"/>
        <v>27.39130434782609</v>
      </c>
      <c r="BG223" s="10">
        <f t="shared" si="47"/>
        <v>13.5</v>
      </c>
      <c r="BH223" s="7">
        <f t="shared" si="48"/>
        <v>0</v>
      </c>
      <c r="BJ223" s="6" t="s">
        <v>1662</v>
      </c>
      <c r="BK223" s="6">
        <v>21.4</v>
      </c>
      <c r="BL223" s="6">
        <v>23.59</v>
      </c>
      <c r="BM223" s="6">
        <v>1.01</v>
      </c>
      <c r="BN223" s="6">
        <v>5.1829999999999998</v>
      </c>
      <c r="BO223" s="6">
        <v>62</v>
      </c>
      <c r="BP223" s="6">
        <v>146.30000000000001</v>
      </c>
      <c r="BQ223" s="6">
        <v>59.1</v>
      </c>
      <c r="BR223" s="9">
        <f t="shared" si="49"/>
        <v>41.869565217391305</v>
      </c>
      <c r="BS223" s="10">
        <f t="shared" si="50"/>
        <v>13.5</v>
      </c>
      <c r="BT223" s="7">
        <f t="shared" si="51"/>
        <v>0</v>
      </c>
    </row>
    <row r="224" spans="2:73" ht="14.5" x14ac:dyDescent="0.35">
      <c r="B224" t="s">
        <v>203</v>
      </c>
      <c r="C224" s="2">
        <v>6.6</v>
      </c>
      <c r="D224" t="s">
        <v>11</v>
      </c>
      <c r="E224" t="s">
        <v>12</v>
      </c>
      <c r="F224">
        <v>1.841</v>
      </c>
      <c r="G224">
        <v>48.2</v>
      </c>
      <c r="H224">
        <v>128.4</v>
      </c>
      <c r="I224">
        <v>56.8</v>
      </c>
      <c r="J224" s="9">
        <f t="shared" si="38"/>
        <v>12.913043478260871</v>
      </c>
      <c r="K224" s="10">
        <f t="shared" si="39"/>
        <v>13.5</v>
      </c>
      <c r="L224" s="7">
        <f t="shared" si="52"/>
        <v>0</v>
      </c>
      <c r="N224" t="s">
        <v>557</v>
      </c>
      <c r="O224">
        <v>6.1</v>
      </c>
      <c r="P224" t="s">
        <v>11</v>
      </c>
      <c r="Q224" t="s">
        <v>12</v>
      </c>
      <c r="R224">
        <v>1.278</v>
      </c>
      <c r="S224">
        <v>48.2</v>
      </c>
      <c r="T224">
        <v>129</v>
      </c>
      <c r="U224">
        <v>56.5</v>
      </c>
      <c r="V224" s="9">
        <f t="shared" si="40"/>
        <v>11.934782608695652</v>
      </c>
      <c r="W224" s="10">
        <f t="shared" si="41"/>
        <v>13.5</v>
      </c>
      <c r="X224" s="7">
        <f t="shared" si="53"/>
        <v>0</v>
      </c>
      <c r="Z224" s="7" t="s">
        <v>2006</v>
      </c>
      <c r="AA224" s="7">
        <v>21.5</v>
      </c>
      <c r="AB224" s="7">
        <v>23.59</v>
      </c>
      <c r="AC224" s="7">
        <v>0</v>
      </c>
      <c r="AD224" s="7">
        <v>4.835</v>
      </c>
      <c r="AE224" s="7">
        <v>63.8</v>
      </c>
      <c r="AF224" s="7">
        <v>132.4</v>
      </c>
      <c r="AG224" s="7">
        <v>58.4</v>
      </c>
      <c r="AH224" s="9">
        <f t="shared" si="42"/>
        <v>42.065217391304351</v>
      </c>
      <c r="AI224" s="10">
        <f t="shared" si="43"/>
        <v>13.5</v>
      </c>
      <c r="AJ224" s="7">
        <f t="shared" si="54"/>
        <v>0</v>
      </c>
      <c r="AL224" s="4" t="s">
        <v>937</v>
      </c>
      <c r="AM224" s="4">
        <v>10.4</v>
      </c>
      <c r="AN224" s="4">
        <v>23.59</v>
      </c>
      <c r="AO224" s="4">
        <v>0.3</v>
      </c>
      <c r="AP224" s="4">
        <v>5.0540000000000003</v>
      </c>
      <c r="AQ224" s="4">
        <v>59.2</v>
      </c>
      <c r="AR224" s="4">
        <v>141</v>
      </c>
      <c r="AS224" s="4">
        <v>58.5</v>
      </c>
      <c r="AT224" s="9">
        <f t="shared" si="44"/>
        <v>20.347826086956523</v>
      </c>
      <c r="AU224" s="10">
        <f t="shared" si="45"/>
        <v>13.5</v>
      </c>
      <c r="AV224" s="7">
        <f t="shared" si="55"/>
        <v>0</v>
      </c>
      <c r="AX224" s="5" t="s">
        <v>1301</v>
      </c>
      <c r="AY224" s="5">
        <v>12.1</v>
      </c>
      <c r="AZ224" s="5">
        <v>23.59</v>
      </c>
      <c r="BA224" s="5">
        <v>4.33</v>
      </c>
      <c r="BB224" s="5">
        <v>3.415</v>
      </c>
      <c r="BC224" s="5">
        <v>57.5</v>
      </c>
      <c r="BD224" s="5">
        <v>149.5</v>
      </c>
      <c r="BE224" s="5">
        <v>58.8</v>
      </c>
      <c r="BF224" s="9">
        <f t="shared" si="46"/>
        <v>23.673913043478262</v>
      </c>
      <c r="BG224" s="10">
        <f t="shared" si="47"/>
        <v>13.5</v>
      </c>
      <c r="BH224" s="7">
        <f t="shared" si="48"/>
        <v>0</v>
      </c>
      <c r="BJ224" s="6" t="s">
        <v>1663</v>
      </c>
      <c r="BK224" s="6">
        <v>9.6</v>
      </c>
      <c r="BL224" s="6">
        <v>23.59</v>
      </c>
      <c r="BM224" s="6">
        <v>0</v>
      </c>
      <c r="BN224" s="6">
        <v>2.0859999999999999</v>
      </c>
      <c r="BO224" s="6">
        <v>48.2</v>
      </c>
      <c r="BP224" s="6">
        <v>131.6</v>
      </c>
      <c r="BQ224" s="6">
        <v>57.5</v>
      </c>
      <c r="BR224" s="9">
        <f t="shared" si="49"/>
        <v>18.782608695652176</v>
      </c>
      <c r="BS224" s="10">
        <f t="shared" si="50"/>
        <v>13.5</v>
      </c>
      <c r="BT224" s="7">
        <f t="shared" si="51"/>
        <v>0</v>
      </c>
    </row>
    <row r="225" spans="2:72" ht="14.5" x14ac:dyDescent="0.35">
      <c r="B225" t="s">
        <v>204</v>
      </c>
      <c r="C225" s="2">
        <v>21.2</v>
      </c>
      <c r="D225" t="s">
        <v>11</v>
      </c>
      <c r="E225" t="s">
        <v>12</v>
      </c>
      <c r="F225">
        <v>3.8719999999999999</v>
      </c>
      <c r="G225">
        <v>59.6</v>
      </c>
      <c r="H225">
        <v>132.69999999999999</v>
      </c>
      <c r="I225">
        <v>57.1</v>
      </c>
      <c r="J225" s="9">
        <f t="shared" si="38"/>
        <v>41.478260869565219</v>
      </c>
      <c r="K225" s="10">
        <f t="shared" si="39"/>
        <v>13.5</v>
      </c>
      <c r="L225" s="7">
        <f t="shared" si="52"/>
        <v>0</v>
      </c>
      <c r="N225" t="s">
        <v>558</v>
      </c>
      <c r="O225">
        <v>5.7</v>
      </c>
      <c r="P225" t="s">
        <v>11</v>
      </c>
      <c r="Q225" t="s">
        <v>12</v>
      </c>
      <c r="R225">
        <v>1.456</v>
      </c>
      <c r="S225">
        <v>48.2</v>
      </c>
      <c r="T225">
        <v>135.5</v>
      </c>
      <c r="U225">
        <v>56.5</v>
      </c>
      <c r="V225" s="9">
        <f t="shared" si="40"/>
        <v>11.15217391304348</v>
      </c>
      <c r="W225" s="10">
        <f t="shared" si="41"/>
        <v>13.5</v>
      </c>
      <c r="X225" s="7">
        <f t="shared" si="53"/>
        <v>0</v>
      </c>
      <c r="Z225" s="7" t="s">
        <v>2007</v>
      </c>
      <c r="AA225" s="7">
        <v>17.600000000000001</v>
      </c>
      <c r="AB225" s="7">
        <v>23.59</v>
      </c>
      <c r="AC225" s="7">
        <v>0</v>
      </c>
      <c r="AD225" s="7">
        <v>4.6150000000000002</v>
      </c>
      <c r="AE225" s="7">
        <v>63.2</v>
      </c>
      <c r="AF225" s="7">
        <v>133.19999999999999</v>
      </c>
      <c r="AG225" s="7">
        <v>58.4</v>
      </c>
      <c r="AH225" s="9">
        <f t="shared" si="42"/>
        <v>34.434782608695656</v>
      </c>
      <c r="AI225" s="10">
        <f t="shared" si="43"/>
        <v>13.5</v>
      </c>
      <c r="AJ225" s="7">
        <f t="shared" si="54"/>
        <v>0</v>
      </c>
      <c r="AL225" s="4" t="s">
        <v>938</v>
      </c>
      <c r="AM225" s="4">
        <v>8.4</v>
      </c>
      <c r="AN225" s="4">
        <v>23.59</v>
      </c>
      <c r="AO225" s="4">
        <v>2.06</v>
      </c>
      <c r="AP225" s="4">
        <v>3.1389999999999998</v>
      </c>
      <c r="AQ225" s="4">
        <v>48.2</v>
      </c>
      <c r="AR225" s="4">
        <v>149.9</v>
      </c>
      <c r="AS225" s="4">
        <v>58.6</v>
      </c>
      <c r="AT225" s="9">
        <f t="shared" si="44"/>
        <v>16.434782608695656</v>
      </c>
      <c r="AU225" s="10">
        <f t="shared" si="45"/>
        <v>13.5</v>
      </c>
      <c r="AV225" s="7">
        <f t="shared" si="55"/>
        <v>0</v>
      </c>
      <c r="AX225" s="5" t="s">
        <v>1302</v>
      </c>
      <c r="AY225" s="5">
        <v>13.7</v>
      </c>
      <c r="AZ225" s="5">
        <v>23.59</v>
      </c>
      <c r="BA225" s="5">
        <v>5.18</v>
      </c>
      <c r="BB225" s="5">
        <v>3.22</v>
      </c>
      <c r="BC225" s="5">
        <v>56.9</v>
      </c>
      <c r="BD225" s="5">
        <v>149.4</v>
      </c>
      <c r="BE225" s="5">
        <v>58.7</v>
      </c>
      <c r="BF225" s="9">
        <f t="shared" si="46"/>
        <v>26.804347826086957</v>
      </c>
      <c r="BG225" s="10">
        <f t="shared" si="47"/>
        <v>13.5</v>
      </c>
      <c r="BH225" s="7">
        <f t="shared" si="48"/>
        <v>0</v>
      </c>
      <c r="BJ225" s="6" t="s">
        <v>1664</v>
      </c>
      <c r="BK225" s="6">
        <v>10.9</v>
      </c>
      <c r="BL225" s="6">
        <v>23.59</v>
      </c>
      <c r="BM225" s="6">
        <v>0.24</v>
      </c>
      <c r="BN225" s="6">
        <v>4.7709999999999999</v>
      </c>
      <c r="BO225" s="6">
        <v>60.4</v>
      </c>
      <c r="BP225" s="6">
        <v>149.69999999999999</v>
      </c>
      <c r="BQ225" s="6">
        <v>59.1</v>
      </c>
      <c r="BR225" s="9">
        <f t="shared" si="49"/>
        <v>21.326086956521742</v>
      </c>
      <c r="BS225" s="10">
        <f t="shared" si="50"/>
        <v>13.5</v>
      </c>
      <c r="BT225" s="7">
        <f t="shared" si="51"/>
        <v>0</v>
      </c>
    </row>
    <row r="226" spans="2:72" ht="14.5" x14ac:dyDescent="0.35">
      <c r="B226" t="s">
        <v>205</v>
      </c>
      <c r="C226" s="2">
        <v>18.5</v>
      </c>
      <c r="D226" t="s">
        <v>11</v>
      </c>
      <c r="E226" t="s">
        <v>12</v>
      </c>
      <c r="F226">
        <v>3.9950000000000001</v>
      </c>
      <c r="G226">
        <v>58.6</v>
      </c>
      <c r="H226">
        <v>127.8</v>
      </c>
      <c r="I226">
        <v>57.1</v>
      </c>
      <c r="J226" s="9">
        <f t="shared" ref="J226:J289" si="56">C226*$X$5</f>
        <v>36.195652173913047</v>
      </c>
      <c r="K226" s="10">
        <f t="shared" ref="K226:K289" si="57">IF(K225&lt;$Y$2,J226+K225+$Y$1-$V$6,IF((K225+J226-$V$6)&gt;$Y$3,$Y$3,K225+J226-$V$6))</f>
        <v>13.5</v>
      </c>
      <c r="L226" s="7">
        <f t="shared" si="52"/>
        <v>0</v>
      </c>
      <c r="N226" t="s">
        <v>559</v>
      </c>
      <c r="O226">
        <v>3.1</v>
      </c>
      <c r="P226" t="s">
        <v>11</v>
      </c>
      <c r="Q226" t="s">
        <v>12</v>
      </c>
      <c r="R226">
        <v>0.88600000000000001</v>
      </c>
      <c r="S226">
        <v>48.2</v>
      </c>
      <c r="T226">
        <v>128.6</v>
      </c>
      <c r="U226">
        <v>56.2</v>
      </c>
      <c r="V226" s="9">
        <f t="shared" ref="V226:V289" si="58">O226*$X$5</f>
        <v>6.0652173913043486</v>
      </c>
      <c r="W226" s="10">
        <f t="shared" ref="W226:W289" si="59">IF(W225&lt;$Y$2,V226+W225+$Y$1-$V$6,IF((W225+V226-$V$6)&gt;$Y$3,$Y$3,W225+V226-$V$6))</f>
        <v>13.5</v>
      </c>
      <c r="X226" s="7">
        <f t="shared" si="53"/>
        <v>0</v>
      </c>
      <c r="Z226" s="7" t="s">
        <v>2008</v>
      </c>
      <c r="AA226" s="7">
        <v>20.2</v>
      </c>
      <c r="AB226" s="7">
        <v>23.59</v>
      </c>
      <c r="AC226" s="7">
        <v>0</v>
      </c>
      <c r="AD226" s="7">
        <v>4.907</v>
      </c>
      <c r="AE226" s="7">
        <v>63</v>
      </c>
      <c r="AF226" s="7">
        <v>136.5</v>
      </c>
      <c r="AG226" s="7">
        <v>58.5</v>
      </c>
      <c r="AH226" s="9">
        <f t="shared" ref="AH226:AH289" si="60">AA226*$X$5</f>
        <v>39.521739130434788</v>
      </c>
      <c r="AI226" s="10">
        <f t="shared" ref="AI226:AI289" si="61">IF(AI225&lt;$Y$2,AH226+AI225+$Y$1-$V$6,IF((AI225+AH226-$V$6)&gt;$Y$3,$Y$3,AI225+AH226-$V$6))</f>
        <v>13.5</v>
      </c>
      <c r="AJ226" s="7">
        <f t="shared" si="54"/>
        <v>0</v>
      </c>
      <c r="AL226" s="4" t="s">
        <v>939</v>
      </c>
      <c r="AM226" s="4">
        <v>5.3</v>
      </c>
      <c r="AN226" s="4">
        <v>23.59</v>
      </c>
      <c r="AO226" s="4">
        <v>7.5</v>
      </c>
      <c r="AP226" s="4">
        <v>2.4329999999999998</v>
      </c>
      <c r="AQ226" s="4">
        <v>48.2</v>
      </c>
      <c r="AR226" s="4">
        <v>150.1</v>
      </c>
      <c r="AS226" s="4">
        <v>58</v>
      </c>
      <c r="AT226" s="9">
        <f t="shared" ref="AT226:AT289" si="62">AM226*$X$5</f>
        <v>10.369565217391305</v>
      </c>
      <c r="AU226" s="10">
        <f t="shared" ref="AU226:AU289" si="63">IF(AU225&lt;$Y$2,AT226+AU225+$Y$1-$V$6,IF((AU225+AT226-$V$6)&gt;$Y$3,$Y$3,AU225+AT226-$V$6))</f>
        <v>13.5</v>
      </c>
      <c r="AV226" s="7">
        <f t="shared" si="55"/>
        <v>0</v>
      </c>
      <c r="AX226" s="5" t="s">
        <v>1303</v>
      </c>
      <c r="AY226" s="5">
        <v>13.4</v>
      </c>
      <c r="AZ226" s="5">
        <v>23.59</v>
      </c>
      <c r="BA226" s="5">
        <v>5.3</v>
      </c>
      <c r="BB226" s="5">
        <v>3.581</v>
      </c>
      <c r="BC226" s="5">
        <v>58.4</v>
      </c>
      <c r="BD226" s="5">
        <v>149.6</v>
      </c>
      <c r="BE226" s="5">
        <v>58.7</v>
      </c>
      <c r="BF226" s="9">
        <f t="shared" ref="BF226:BF289" si="64">AY226*$X$5</f>
        <v>26.217391304347831</v>
      </c>
      <c r="BG226" s="10">
        <f t="shared" ref="BG226:BG289" si="65">IF(BG225&lt;$Y$2,BF226+BG225+$Y$1-$V$6,IF((BG225+BF226-$V$6)&gt;$Y$3,$Y$3,BG225+BF226-$V$6))</f>
        <v>13.5</v>
      </c>
      <c r="BH226" s="7">
        <f t="shared" ref="BH226:BH289" si="66">IF(BG226&lt;$Y$2,1, )</f>
        <v>0</v>
      </c>
      <c r="BJ226" s="6" t="s">
        <v>1665</v>
      </c>
      <c r="BK226" s="6">
        <v>12.4</v>
      </c>
      <c r="BL226" s="6">
        <v>23.59</v>
      </c>
      <c r="BM226" s="6">
        <v>2.2000000000000002</v>
      </c>
      <c r="BN226" s="6">
        <v>3.9489999999999998</v>
      </c>
      <c r="BO226" s="6">
        <v>57.7</v>
      </c>
      <c r="BP226" s="6">
        <v>149.69999999999999</v>
      </c>
      <c r="BQ226" s="6">
        <v>59.9</v>
      </c>
      <c r="BR226" s="9">
        <f t="shared" ref="BR226:BR289" si="67">BK226*$X$5</f>
        <v>24.260869565217394</v>
      </c>
      <c r="BS226" s="10">
        <f t="shared" ref="BS226:BS289" si="68">IF(BS225&lt;$Y$2,BR226+BS225+$Y$1-$V$6,IF((BS225+BR226-$V$6)&gt;$Y$3,$Y$3,BS225+BR226-$V$6))</f>
        <v>13.5</v>
      </c>
      <c r="BT226" s="7">
        <f t="shared" ref="BT226:BT289" si="69">IF(BS226&lt;$Y$2,1, )</f>
        <v>0</v>
      </c>
    </row>
    <row r="227" spans="2:72" ht="14.5" x14ac:dyDescent="0.35">
      <c r="B227" t="s">
        <v>206</v>
      </c>
      <c r="C227" s="2">
        <v>24.7</v>
      </c>
      <c r="D227" t="s">
        <v>11</v>
      </c>
      <c r="E227" t="s">
        <v>12</v>
      </c>
      <c r="F227">
        <v>3.6619999999999999</v>
      </c>
      <c r="G227">
        <v>60.4</v>
      </c>
      <c r="H227">
        <v>127.3</v>
      </c>
      <c r="I227">
        <v>57.1</v>
      </c>
      <c r="J227" s="9">
        <f t="shared" si="56"/>
        <v>48.326086956521742</v>
      </c>
      <c r="K227" s="10">
        <f t="shared" si="57"/>
        <v>13.5</v>
      </c>
      <c r="L227" s="7">
        <f t="shared" ref="L227:L290" si="70">IF(K227&lt;$Y$2,1, )</f>
        <v>0</v>
      </c>
      <c r="N227" t="s">
        <v>560</v>
      </c>
      <c r="O227">
        <v>8.8000000000000007</v>
      </c>
      <c r="P227" t="s">
        <v>11</v>
      </c>
      <c r="Q227" t="s">
        <v>12</v>
      </c>
      <c r="R227">
        <v>3.375</v>
      </c>
      <c r="S227">
        <v>50.7</v>
      </c>
      <c r="T227">
        <v>133</v>
      </c>
      <c r="U227">
        <v>57.2</v>
      </c>
      <c r="V227" s="9">
        <f t="shared" si="58"/>
        <v>17.217391304347828</v>
      </c>
      <c r="W227" s="10">
        <f t="shared" si="59"/>
        <v>13.5</v>
      </c>
      <c r="X227" s="7">
        <f t="shared" ref="X227:X290" si="71">IF(W227&lt;$Y$2,1, )</f>
        <v>0</v>
      </c>
      <c r="Z227" s="7" t="s">
        <v>2009</v>
      </c>
      <c r="AA227" s="7">
        <v>17.600000000000001</v>
      </c>
      <c r="AB227" s="7">
        <v>23.59</v>
      </c>
      <c r="AC227" s="7">
        <v>0</v>
      </c>
      <c r="AD227" s="7">
        <v>4.0609999999999999</v>
      </c>
      <c r="AE227" s="7">
        <v>62.2</v>
      </c>
      <c r="AF227" s="7">
        <v>131.1</v>
      </c>
      <c r="AG227" s="7">
        <v>59.8</v>
      </c>
      <c r="AH227" s="9">
        <f t="shared" si="60"/>
        <v>34.434782608695656</v>
      </c>
      <c r="AI227" s="10">
        <f t="shared" si="61"/>
        <v>13.5</v>
      </c>
      <c r="AJ227" s="7">
        <f t="shared" ref="AJ227:AJ290" si="72">IF(AI227&lt;$Y$2,1, )</f>
        <v>0</v>
      </c>
      <c r="AL227" s="4" t="s">
        <v>940</v>
      </c>
      <c r="AM227" s="4">
        <v>8.3000000000000007</v>
      </c>
      <c r="AN227" s="4">
        <v>23.59</v>
      </c>
      <c r="AO227" s="4">
        <v>7.43</v>
      </c>
      <c r="AP227" s="4">
        <v>4.2480000000000002</v>
      </c>
      <c r="AQ227" s="4">
        <v>53.1</v>
      </c>
      <c r="AR227" s="4">
        <v>150</v>
      </c>
      <c r="AS227" s="4">
        <v>58.6</v>
      </c>
      <c r="AT227" s="9">
        <f t="shared" si="62"/>
        <v>16.239130434782613</v>
      </c>
      <c r="AU227" s="10">
        <f t="shared" si="63"/>
        <v>13.5</v>
      </c>
      <c r="AV227" s="7">
        <f t="shared" ref="AV227:AV290" si="73">IF(AU227&lt;$Y$2,1, )</f>
        <v>0</v>
      </c>
      <c r="AX227" s="5" t="s">
        <v>1304</v>
      </c>
      <c r="AY227" s="5">
        <v>17.2</v>
      </c>
      <c r="AZ227" s="5">
        <v>23.59</v>
      </c>
      <c r="BA227" s="5">
        <v>4.32</v>
      </c>
      <c r="BB227" s="5">
        <v>3.7109999999999999</v>
      </c>
      <c r="BC227" s="5">
        <v>59</v>
      </c>
      <c r="BD227" s="5">
        <v>149.6</v>
      </c>
      <c r="BE227" s="5">
        <v>58.8</v>
      </c>
      <c r="BF227" s="9">
        <f t="shared" si="64"/>
        <v>33.652173913043484</v>
      </c>
      <c r="BG227" s="10">
        <f t="shared" si="65"/>
        <v>13.5</v>
      </c>
      <c r="BH227" s="7">
        <f t="shared" si="66"/>
        <v>0</v>
      </c>
      <c r="BJ227" s="6" t="s">
        <v>1666</v>
      </c>
      <c r="BK227" s="6">
        <v>25.4</v>
      </c>
      <c r="BL227" s="6">
        <v>23.59</v>
      </c>
      <c r="BM227" s="6">
        <v>0</v>
      </c>
      <c r="BN227" s="6">
        <v>4.8419999999999996</v>
      </c>
      <c r="BO227" s="6">
        <v>60</v>
      </c>
      <c r="BP227" s="6">
        <v>132.9</v>
      </c>
      <c r="BQ227" s="6">
        <v>58.5</v>
      </c>
      <c r="BR227" s="9">
        <f t="shared" si="67"/>
        <v>49.695652173913047</v>
      </c>
      <c r="BS227" s="10">
        <f t="shared" si="68"/>
        <v>13.5</v>
      </c>
      <c r="BT227" s="7">
        <f t="shared" si="69"/>
        <v>0</v>
      </c>
    </row>
    <row r="228" spans="2:72" ht="14.5" x14ac:dyDescent="0.35">
      <c r="B228" t="s">
        <v>207</v>
      </c>
      <c r="C228" s="2">
        <v>25.4</v>
      </c>
      <c r="D228" t="s">
        <v>11</v>
      </c>
      <c r="E228" t="s">
        <v>12</v>
      </c>
      <c r="F228">
        <v>3.577</v>
      </c>
      <c r="G228">
        <v>58.4</v>
      </c>
      <c r="H228">
        <v>124.9</v>
      </c>
      <c r="I228">
        <v>57.1</v>
      </c>
      <c r="J228" s="9">
        <f t="shared" si="56"/>
        <v>49.695652173913047</v>
      </c>
      <c r="K228" s="10">
        <f t="shared" si="57"/>
        <v>13.5</v>
      </c>
      <c r="L228" s="7">
        <f t="shared" si="70"/>
        <v>0</v>
      </c>
      <c r="N228" t="s">
        <v>561</v>
      </c>
      <c r="O228">
        <v>13.3</v>
      </c>
      <c r="P228" t="s">
        <v>11</v>
      </c>
      <c r="Q228" t="s">
        <v>12</v>
      </c>
      <c r="R228">
        <v>4.1779999999999999</v>
      </c>
      <c r="S228">
        <v>61</v>
      </c>
      <c r="T228">
        <v>132.4</v>
      </c>
      <c r="U228">
        <v>58</v>
      </c>
      <c r="V228" s="9">
        <f t="shared" si="58"/>
        <v>26.021739130434788</v>
      </c>
      <c r="W228" s="10">
        <f t="shared" si="59"/>
        <v>13.5</v>
      </c>
      <c r="X228" s="7">
        <f t="shared" si="71"/>
        <v>0</v>
      </c>
      <c r="Z228" s="7" t="s">
        <v>2010</v>
      </c>
      <c r="AA228" s="7">
        <v>19.600000000000001</v>
      </c>
      <c r="AB228" s="7">
        <v>23.59</v>
      </c>
      <c r="AC228" s="7">
        <v>0</v>
      </c>
      <c r="AD228" s="7">
        <v>3.9580000000000002</v>
      </c>
      <c r="AE228" s="7">
        <v>62.6</v>
      </c>
      <c r="AF228" s="7">
        <v>131.4</v>
      </c>
      <c r="AG228" s="7">
        <v>58.3</v>
      </c>
      <c r="AH228" s="9">
        <f t="shared" si="60"/>
        <v>38.34782608695653</v>
      </c>
      <c r="AI228" s="10">
        <f t="shared" si="61"/>
        <v>13.5</v>
      </c>
      <c r="AJ228" s="7">
        <f t="shared" si="72"/>
        <v>0</v>
      </c>
      <c r="AL228" s="4" t="s">
        <v>941</v>
      </c>
      <c r="AM228" s="4">
        <v>9.5</v>
      </c>
      <c r="AN228" s="4">
        <v>23.59</v>
      </c>
      <c r="AO228" s="4">
        <v>6.07</v>
      </c>
      <c r="AP228" s="4">
        <v>2.8479999999999999</v>
      </c>
      <c r="AQ228" s="4">
        <v>53.1</v>
      </c>
      <c r="AR228" s="4">
        <v>149.69999999999999</v>
      </c>
      <c r="AS228" s="4">
        <v>58.1</v>
      </c>
      <c r="AT228" s="9">
        <f t="shared" si="62"/>
        <v>18.586956521739133</v>
      </c>
      <c r="AU228" s="10">
        <f t="shared" si="63"/>
        <v>13.5</v>
      </c>
      <c r="AV228" s="7">
        <f t="shared" si="73"/>
        <v>0</v>
      </c>
      <c r="AX228" s="5" t="s">
        <v>1305</v>
      </c>
      <c r="AY228" s="5">
        <v>24.3</v>
      </c>
      <c r="AZ228" s="5">
        <v>23.59</v>
      </c>
      <c r="BA228" s="5">
        <v>0</v>
      </c>
      <c r="BB228" s="5">
        <v>5.1210000000000004</v>
      </c>
      <c r="BC228" s="5">
        <v>62.2</v>
      </c>
      <c r="BD228" s="5">
        <v>133.69999999999999</v>
      </c>
      <c r="BE228" s="5">
        <v>58.1</v>
      </c>
      <c r="BF228" s="9">
        <f t="shared" si="64"/>
        <v>47.54347826086957</v>
      </c>
      <c r="BG228" s="10">
        <f t="shared" si="65"/>
        <v>13.5</v>
      </c>
      <c r="BH228" s="7">
        <f t="shared" si="66"/>
        <v>0</v>
      </c>
      <c r="BJ228" s="6" t="s">
        <v>1667</v>
      </c>
      <c r="BK228" s="6">
        <v>11.7</v>
      </c>
      <c r="BL228" s="6">
        <v>23.59</v>
      </c>
      <c r="BM228" s="6">
        <v>0</v>
      </c>
      <c r="BN228" s="6">
        <v>4.867</v>
      </c>
      <c r="BO228" s="6">
        <v>70.2</v>
      </c>
      <c r="BP228" s="6">
        <v>132.5</v>
      </c>
      <c r="BQ228" s="6">
        <v>57.4</v>
      </c>
      <c r="BR228" s="9">
        <f t="shared" si="67"/>
        <v>22.89130434782609</v>
      </c>
      <c r="BS228" s="10">
        <f t="shared" si="68"/>
        <v>13.5</v>
      </c>
      <c r="BT228" s="7">
        <f t="shared" si="69"/>
        <v>0</v>
      </c>
    </row>
    <row r="229" spans="2:72" ht="14.5" x14ac:dyDescent="0.35">
      <c r="B229" t="s">
        <v>208</v>
      </c>
      <c r="C229" s="2">
        <v>22.9</v>
      </c>
      <c r="D229" t="s">
        <v>11</v>
      </c>
      <c r="E229" t="s">
        <v>12</v>
      </c>
      <c r="F229">
        <v>4.1449999999999996</v>
      </c>
      <c r="G229">
        <v>60</v>
      </c>
      <c r="H229">
        <v>130.9</v>
      </c>
      <c r="I229">
        <v>57.1</v>
      </c>
      <c r="J229" s="9">
        <f t="shared" si="56"/>
        <v>44.804347826086961</v>
      </c>
      <c r="K229" s="10">
        <f t="shared" si="57"/>
        <v>13.5</v>
      </c>
      <c r="L229" s="7">
        <f t="shared" si="70"/>
        <v>0</v>
      </c>
      <c r="N229" t="s">
        <v>562</v>
      </c>
      <c r="O229">
        <v>12.6</v>
      </c>
      <c r="P229" t="s">
        <v>11</v>
      </c>
      <c r="Q229" t="s">
        <v>12</v>
      </c>
      <c r="R229">
        <v>4.0339999999999998</v>
      </c>
      <c r="S229">
        <v>60.6</v>
      </c>
      <c r="T229">
        <v>132.5</v>
      </c>
      <c r="U229">
        <v>57.3</v>
      </c>
      <c r="V229" s="9">
        <f t="shared" si="58"/>
        <v>24.65217391304348</v>
      </c>
      <c r="W229" s="10">
        <f t="shared" si="59"/>
        <v>13.5</v>
      </c>
      <c r="X229" s="7">
        <f t="shared" si="71"/>
        <v>0</v>
      </c>
      <c r="Z229" s="7" t="s">
        <v>2011</v>
      </c>
      <c r="AA229" s="7">
        <v>28</v>
      </c>
      <c r="AB229" s="7">
        <v>23.59</v>
      </c>
      <c r="AC229" s="7">
        <v>0</v>
      </c>
      <c r="AD229" s="7">
        <v>3.911</v>
      </c>
      <c r="AE229" s="7">
        <v>61.6</v>
      </c>
      <c r="AF229" s="7">
        <v>129.5</v>
      </c>
      <c r="AG229" s="7">
        <v>59.9</v>
      </c>
      <c r="AH229" s="9">
        <f t="shared" si="60"/>
        <v>54.782608695652179</v>
      </c>
      <c r="AI229" s="10">
        <f t="shared" si="61"/>
        <v>13.5</v>
      </c>
      <c r="AJ229" s="7">
        <f t="shared" si="72"/>
        <v>0</v>
      </c>
      <c r="AL229" s="4" t="s">
        <v>942</v>
      </c>
      <c r="AM229" s="4">
        <v>8.1</v>
      </c>
      <c r="AN229" s="4">
        <v>23.59</v>
      </c>
      <c r="AO229" s="4">
        <v>3.23</v>
      </c>
      <c r="AP229" s="4">
        <v>2.9889999999999999</v>
      </c>
      <c r="AQ229" s="4">
        <v>49.2</v>
      </c>
      <c r="AR229" s="4">
        <v>150</v>
      </c>
      <c r="AS229" s="4">
        <v>58.2</v>
      </c>
      <c r="AT229" s="9">
        <f t="shared" si="62"/>
        <v>15.847826086956523</v>
      </c>
      <c r="AU229" s="10">
        <f t="shared" si="63"/>
        <v>13.5</v>
      </c>
      <c r="AV229" s="7">
        <f t="shared" si="73"/>
        <v>0</v>
      </c>
      <c r="AX229" s="5" t="s">
        <v>1306</v>
      </c>
      <c r="AY229" s="5">
        <v>6.2</v>
      </c>
      <c r="AZ229" s="5">
        <v>23.59</v>
      </c>
      <c r="BA229" s="5">
        <v>0</v>
      </c>
      <c r="BB229" s="5">
        <v>2.6</v>
      </c>
      <c r="BC229" s="5">
        <v>48.2</v>
      </c>
      <c r="BD229" s="5">
        <v>132.9</v>
      </c>
      <c r="BE229" s="5">
        <v>57.1</v>
      </c>
      <c r="BF229" s="9">
        <f t="shared" si="64"/>
        <v>12.130434782608697</v>
      </c>
      <c r="BG229" s="10">
        <f t="shared" si="65"/>
        <v>13.5</v>
      </c>
      <c r="BH229" s="7">
        <f t="shared" si="66"/>
        <v>0</v>
      </c>
      <c r="BJ229" s="6" t="s">
        <v>1668</v>
      </c>
      <c r="BK229" s="6">
        <v>15.3</v>
      </c>
      <c r="BL229" s="6">
        <v>23.59</v>
      </c>
      <c r="BM229" s="6">
        <v>0</v>
      </c>
      <c r="BN229" s="6">
        <v>4.5229999999999997</v>
      </c>
      <c r="BO229" s="6">
        <v>65.599999999999994</v>
      </c>
      <c r="BP229" s="6">
        <v>134</v>
      </c>
      <c r="BQ229" s="6">
        <v>58.3</v>
      </c>
      <c r="BR229" s="9">
        <f t="shared" si="67"/>
        <v>29.934782608695656</v>
      </c>
      <c r="BS229" s="10">
        <f t="shared" si="68"/>
        <v>13.5</v>
      </c>
      <c r="BT229" s="7">
        <f t="shared" si="69"/>
        <v>0</v>
      </c>
    </row>
    <row r="230" spans="2:72" ht="14.5" x14ac:dyDescent="0.35">
      <c r="B230" t="s">
        <v>209</v>
      </c>
      <c r="C230" s="2">
        <v>27.5</v>
      </c>
      <c r="D230" t="s">
        <v>11</v>
      </c>
      <c r="E230" t="s">
        <v>12</v>
      </c>
      <c r="F230">
        <v>3.7970000000000002</v>
      </c>
      <c r="G230">
        <v>60.2</v>
      </c>
      <c r="H230">
        <v>126</v>
      </c>
      <c r="I230">
        <v>57.1</v>
      </c>
      <c r="J230" s="9">
        <f t="shared" si="56"/>
        <v>53.804347826086961</v>
      </c>
      <c r="K230" s="10">
        <f t="shared" si="57"/>
        <v>13.5</v>
      </c>
      <c r="L230" s="7">
        <f t="shared" si="70"/>
        <v>0</v>
      </c>
      <c r="N230" t="s">
        <v>563</v>
      </c>
      <c r="O230">
        <v>8.1</v>
      </c>
      <c r="P230" t="s">
        <v>11</v>
      </c>
      <c r="Q230" t="s">
        <v>12</v>
      </c>
      <c r="R230">
        <v>1.431</v>
      </c>
      <c r="S230">
        <v>48.2</v>
      </c>
      <c r="T230">
        <v>128.69999999999999</v>
      </c>
      <c r="U230">
        <v>57.1</v>
      </c>
      <c r="V230" s="9">
        <f t="shared" si="58"/>
        <v>15.847826086956523</v>
      </c>
      <c r="W230" s="10">
        <f t="shared" si="59"/>
        <v>13.5</v>
      </c>
      <c r="X230" s="7">
        <f t="shared" si="71"/>
        <v>0</v>
      </c>
      <c r="Z230" s="7" t="s">
        <v>2012</v>
      </c>
      <c r="AA230" s="7">
        <v>28.1</v>
      </c>
      <c r="AB230" s="7">
        <v>23.59</v>
      </c>
      <c r="AC230" s="7">
        <v>0</v>
      </c>
      <c r="AD230" s="7">
        <v>4.6609999999999996</v>
      </c>
      <c r="AE230" s="7">
        <v>62.8</v>
      </c>
      <c r="AF230" s="7">
        <v>131.19999999999999</v>
      </c>
      <c r="AG230" s="7">
        <v>58.3</v>
      </c>
      <c r="AH230" s="9">
        <f t="shared" si="60"/>
        <v>54.978260869565226</v>
      </c>
      <c r="AI230" s="10">
        <f t="shared" si="61"/>
        <v>13.5</v>
      </c>
      <c r="AJ230" s="7">
        <f t="shared" si="72"/>
        <v>0</v>
      </c>
      <c r="AL230" s="4" t="s">
        <v>943</v>
      </c>
      <c r="AM230" s="4">
        <v>9.9</v>
      </c>
      <c r="AN230" s="4">
        <v>23.59</v>
      </c>
      <c r="AO230" s="4">
        <v>1.21</v>
      </c>
      <c r="AP230" s="4">
        <v>3.907</v>
      </c>
      <c r="AQ230" s="4">
        <v>53.4</v>
      </c>
      <c r="AR230" s="4">
        <v>132.80000000000001</v>
      </c>
      <c r="AS230" s="4">
        <v>58.4</v>
      </c>
      <c r="AT230" s="9">
        <f t="shared" si="62"/>
        <v>19.369565217391308</v>
      </c>
      <c r="AU230" s="10">
        <f t="shared" si="63"/>
        <v>13.5</v>
      </c>
      <c r="AV230" s="7">
        <f t="shared" si="73"/>
        <v>0</v>
      </c>
      <c r="AX230" s="5" t="s">
        <v>1307</v>
      </c>
      <c r="AY230" s="5">
        <v>14.8</v>
      </c>
      <c r="AZ230" s="5">
        <v>23.59</v>
      </c>
      <c r="BA230" s="5">
        <v>0</v>
      </c>
      <c r="BB230" s="5">
        <v>4.6429999999999998</v>
      </c>
      <c r="BC230" s="5">
        <v>62</v>
      </c>
      <c r="BD230" s="5">
        <v>136.5</v>
      </c>
      <c r="BE230" s="5">
        <v>58.6</v>
      </c>
      <c r="BF230" s="9">
        <f t="shared" si="64"/>
        <v>28.956521739130441</v>
      </c>
      <c r="BG230" s="10">
        <f t="shared" si="65"/>
        <v>13.5</v>
      </c>
      <c r="BH230" s="7">
        <f t="shared" si="66"/>
        <v>0</v>
      </c>
      <c r="BJ230" s="6" t="s">
        <v>1669</v>
      </c>
      <c r="BK230" s="6">
        <v>19.2</v>
      </c>
      <c r="BL230" s="6">
        <v>23.59</v>
      </c>
      <c r="BM230" s="6">
        <v>0.39</v>
      </c>
      <c r="BN230" s="6">
        <v>4.1779999999999999</v>
      </c>
      <c r="BO230" s="6">
        <v>65</v>
      </c>
      <c r="BP230" s="6">
        <v>149.5</v>
      </c>
      <c r="BQ230" s="6">
        <v>58.9</v>
      </c>
      <c r="BR230" s="9">
        <f t="shared" si="67"/>
        <v>37.565217391304351</v>
      </c>
      <c r="BS230" s="10">
        <f t="shared" si="68"/>
        <v>13.5</v>
      </c>
      <c r="BT230" s="7">
        <f t="shared" si="69"/>
        <v>0</v>
      </c>
    </row>
    <row r="231" spans="2:72" ht="14.5" x14ac:dyDescent="0.35">
      <c r="B231" t="s">
        <v>210</v>
      </c>
      <c r="C231" s="2">
        <v>22.4</v>
      </c>
      <c r="D231" t="s">
        <v>11</v>
      </c>
      <c r="E231" t="s">
        <v>12</v>
      </c>
      <c r="F231">
        <v>3.97</v>
      </c>
      <c r="G231">
        <v>60</v>
      </c>
      <c r="H231">
        <v>127.9</v>
      </c>
      <c r="I231">
        <v>57.1</v>
      </c>
      <c r="J231" s="9">
        <f t="shared" si="56"/>
        <v>43.826086956521742</v>
      </c>
      <c r="K231" s="10">
        <f t="shared" si="57"/>
        <v>13.5</v>
      </c>
      <c r="L231" s="7">
        <f t="shared" si="70"/>
        <v>0</v>
      </c>
      <c r="N231" t="s">
        <v>564</v>
      </c>
      <c r="O231">
        <v>22.1</v>
      </c>
      <c r="P231" t="s">
        <v>11</v>
      </c>
      <c r="Q231" t="s">
        <v>12</v>
      </c>
      <c r="R231">
        <v>4.9850000000000003</v>
      </c>
      <c r="S231">
        <v>61.8</v>
      </c>
      <c r="T231">
        <v>134.1</v>
      </c>
      <c r="U231">
        <v>57.2</v>
      </c>
      <c r="V231" s="9">
        <f t="shared" si="58"/>
        <v>43.239130434782616</v>
      </c>
      <c r="W231" s="10">
        <f t="shared" si="59"/>
        <v>13.5</v>
      </c>
      <c r="X231" s="7">
        <f t="shared" si="71"/>
        <v>0</v>
      </c>
      <c r="Z231" s="7" t="s">
        <v>2013</v>
      </c>
      <c r="AA231" s="7">
        <v>17.399999999999999</v>
      </c>
      <c r="AB231" s="7">
        <v>23.59</v>
      </c>
      <c r="AC231" s="7">
        <v>0</v>
      </c>
      <c r="AD231" s="7">
        <v>4.84</v>
      </c>
      <c r="AE231" s="7">
        <v>59.6</v>
      </c>
      <c r="AF231" s="7">
        <v>137</v>
      </c>
      <c r="AG231" s="7">
        <v>58.3</v>
      </c>
      <c r="AH231" s="9">
        <f t="shared" si="60"/>
        <v>34.04347826086957</v>
      </c>
      <c r="AI231" s="10">
        <f t="shared" si="61"/>
        <v>13.5</v>
      </c>
      <c r="AJ231" s="7">
        <f t="shared" si="72"/>
        <v>0</v>
      </c>
      <c r="AL231" s="4" t="s">
        <v>944</v>
      </c>
      <c r="AM231" s="4">
        <v>13.6</v>
      </c>
      <c r="AN231" s="4">
        <v>23.59</v>
      </c>
      <c r="AO231" s="4">
        <v>3.22</v>
      </c>
      <c r="AP231" s="4">
        <v>4.6920000000000002</v>
      </c>
      <c r="AQ231" s="4">
        <v>57.5</v>
      </c>
      <c r="AR231" s="4">
        <v>133.69999999999999</v>
      </c>
      <c r="AS231" s="4">
        <v>58.4</v>
      </c>
      <c r="AT231" s="9">
        <f t="shared" si="62"/>
        <v>26.608695652173918</v>
      </c>
      <c r="AU231" s="10">
        <f t="shared" si="63"/>
        <v>13.5</v>
      </c>
      <c r="AV231" s="7">
        <f t="shared" si="73"/>
        <v>0</v>
      </c>
      <c r="AX231" s="5" t="s">
        <v>1308</v>
      </c>
      <c r="AY231" s="5">
        <v>14.8</v>
      </c>
      <c r="AZ231" s="5">
        <v>23.59</v>
      </c>
      <c r="BA231" s="5">
        <v>5.14</v>
      </c>
      <c r="BB231" s="5">
        <v>3.6579999999999999</v>
      </c>
      <c r="BC231" s="5">
        <v>58</v>
      </c>
      <c r="BD231" s="5">
        <v>149.5</v>
      </c>
      <c r="BE231" s="5">
        <v>59</v>
      </c>
      <c r="BF231" s="9">
        <f t="shared" si="64"/>
        <v>28.956521739130441</v>
      </c>
      <c r="BG231" s="10">
        <f t="shared" si="65"/>
        <v>13.5</v>
      </c>
      <c r="BH231" s="7">
        <f t="shared" si="66"/>
        <v>0</v>
      </c>
      <c r="BJ231" s="6" t="s">
        <v>1670</v>
      </c>
      <c r="BK231" s="6">
        <v>4.9000000000000004</v>
      </c>
      <c r="BL231" s="6">
        <v>23.59</v>
      </c>
      <c r="BM231" s="6">
        <v>0</v>
      </c>
      <c r="BN231" s="6">
        <v>4.0620000000000003</v>
      </c>
      <c r="BO231" s="6">
        <v>61.6</v>
      </c>
      <c r="BP231" s="6">
        <v>132.1</v>
      </c>
      <c r="BQ231" s="6">
        <v>58.1</v>
      </c>
      <c r="BR231" s="9">
        <f t="shared" si="67"/>
        <v>9.5869565217391326</v>
      </c>
      <c r="BS231" s="10">
        <f t="shared" si="68"/>
        <v>13.5</v>
      </c>
      <c r="BT231" s="7">
        <f t="shared" si="69"/>
        <v>0</v>
      </c>
    </row>
    <row r="232" spans="2:72" ht="14.5" x14ac:dyDescent="0.35">
      <c r="B232" t="s">
        <v>211</v>
      </c>
      <c r="C232" s="2">
        <v>26.1</v>
      </c>
      <c r="D232" t="s">
        <v>11</v>
      </c>
      <c r="E232" t="s">
        <v>12</v>
      </c>
      <c r="F232">
        <v>3.97</v>
      </c>
      <c r="G232">
        <v>61.4</v>
      </c>
      <c r="H232">
        <v>128.4</v>
      </c>
      <c r="I232">
        <v>57.2</v>
      </c>
      <c r="J232" s="9">
        <f t="shared" si="56"/>
        <v>51.065217391304358</v>
      </c>
      <c r="K232" s="10">
        <f t="shared" si="57"/>
        <v>13.5</v>
      </c>
      <c r="L232" s="7">
        <f t="shared" si="70"/>
        <v>0</v>
      </c>
      <c r="N232" t="s">
        <v>565</v>
      </c>
      <c r="O232">
        <v>12.2</v>
      </c>
      <c r="P232" t="s">
        <v>11</v>
      </c>
      <c r="Q232" t="s">
        <v>12</v>
      </c>
      <c r="R232">
        <v>4.3979999999999997</v>
      </c>
      <c r="S232">
        <v>61.2</v>
      </c>
      <c r="T232">
        <v>133.6</v>
      </c>
      <c r="U232">
        <v>57.2</v>
      </c>
      <c r="V232" s="9">
        <f t="shared" si="58"/>
        <v>23.869565217391305</v>
      </c>
      <c r="W232" s="10">
        <f t="shared" si="59"/>
        <v>13.5</v>
      </c>
      <c r="X232" s="7">
        <f t="shared" si="71"/>
        <v>0</v>
      </c>
      <c r="Z232" s="7" t="s">
        <v>2014</v>
      </c>
      <c r="AA232" s="7">
        <v>23.3</v>
      </c>
      <c r="AB232" s="7">
        <v>23.59</v>
      </c>
      <c r="AC232" s="7">
        <v>0</v>
      </c>
      <c r="AD232" s="7">
        <v>3.7810000000000001</v>
      </c>
      <c r="AE232" s="7">
        <v>63</v>
      </c>
      <c r="AF232" s="7">
        <v>129.5</v>
      </c>
      <c r="AG232" s="7">
        <v>59.8</v>
      </c>
      <c r="AH232" s="9">
        <f t="shared" si="60"/>
        <v>45.58695652173914</v>
      </c>
      <c r="AI232" s="10">
        <f t="shared" si="61"/>
        <v>13.5</v>
      </c>
      <c r="AJ232" s="7">
        <f t="shared" si="72"/>
        <v>0</v>
      </c>
      <c r="AL232" s="4" t="s">
        <v>945</v>
      </c>
      <c r="AM232" s="4">
        <v>9.6</v>
      </c>
      <c r="AN232" s="4">
        <v>23.59</v>
      </c>
      <c r="AO232" s="4">
        <v>3.4</v>
      </c>
      <c r="AP232" s="4">
        <v>3.1720000000000002</v>
      </c>
      <c r="AQ232" s="4">
        <v>48.4</v>
      </c>
      <c r="AR232" s="4">
        <v>149.69999999999999</v>
      </c>
      <c r="AS232" s="4">
        <v>58.2</v>
      </c>
      <c r="AT232" s="9">
        <f t="shared" si="62"/>
        <v>18.782608695652176</v>
      </c>
      <c r="AU232" s="10">
        <f t="shared" si="63"/>
        <v>13.5</v>
      </c>
      <c r="AV232" s="7">
        <f t="shared" si="73"/>
        <v>0</v>
      </c>
      <c r="AX232" s="5" t="s">
        <v>1309</v>
      </c>
      <c r="AY232" s="5">
        <v>16.600000000000001</v>
      </c>
      <c r="AZ232" s="5">
        <v>23.59</v>
      </c>
      <c r="BA232" s="5">
        <v>3.49</v>
      </c>
      <c r="BB232" s="5">
        <v>4.8150000000000004</v>
      </c>
      <c r="BC232" s="5">
        <v>61.2</v>
      </c>
      <c r="BD232" s="5">
        <v>149.69999999999999</v>
      </c>
      <c r="BE232" s="5">
        <v>58.9</v>
      </c>
      <c r="BF232" s="9">
        <f t="shared" si="64"/>
        <v>32.478260869565226</v>
      </c>
      <c r="BG232" s="10">
        <f t="shared" si="65"/>
        <v>13.5</v>
      </c>
      <c r="BH232" s="7">
        <f t="shared" si="66"/>
        <v>0</v>
      </c>
      <c r="BJ232" s="6" t="s">
        <v>1670</v>
      </c>
      <c r="BK232" s="6">
        <v>0</v>
      </c>
      <c r="BL232" s="6">
        <v>15.55</v>
      </c>
      <c r="BM232" s="6">
        <v>0</v>
      </c>
      <c r="BN232" s="6">
        <v>0</v>
      </c>
      <c r="BO232" s="6">
        <v>42.2</v>
      </c>
      <c r="BP232" s="6">
        <v>45.2</v>
      </c>
      <c r="BQ232" s="6">
        <v>56.4</v>
      </c>
      <c r="BR232" s="9">
        <f t="shared" si="67"/>
        <v>0</v>
      </c>
      <c r="BS232" s="10">
        <f t="shared" si="68"/>
        <v>9.5</v>
      </c>
      <c r="BT232" s="7">
        <f t="shared" si="69"/>
        <v>0</v>
      </c>
    </row>
    <row r="233" spans="2:72" ht="14.5" x14ac:dyDescent="0.35">
      <c r="B233" t="s">
        <v>212</v>
      </c>
      <c r="C233" s="2">
        <v>29.7</v>
      </c>
      <c r="D233" t="s">
        <v>11</v>
      </c>
      <c r="E233" t="s">
        <v>12</v>
      </c>
      <c r="F233">
        <v>4.5759999999999996</v>
      </c>
      <c r="G233">
        <v>63.6</v>
      </c>
      <c r="H233">
        <v>134.5</v>
      </c>
      <c r="I233">
        <v>57.1</v>
      </c>
      <c r="J233" s="9">
        <f t="shared" si="56"/>
        <v>58.108695652173921</v>
      </c>
      <c r="K233" s="10">
        <f t="shared" si="57"/>
        <v>13.5</v>
      </c>
      <c r="L233" s="7">
        <f t="shared" si="70"/>
        <v>0</v>
      </c>
      <c r="N233" t="s">
        <v>566</v>
      </c>
      <c r="O233">
        <v>23</v>
      </c>
      <c r="P233" t="s">
        <v>11</v>
      </c>
      <c r="Q233" t="s">
        <v>12</v>
      </c>
      <c r="R233">
        <v>3.9529999999999998</v>
      </c>
      <c r="S233">
        <v>62</v>
      </c>
      <c r="T233">
        <v>127.7</v>
      </c>
      <c r="U233">
        <v>57.3</v>
      </c>
      <c r="V233" s="9">
        <f t="shared" si="58"/>
        <v>45.000000000000007</v>
      </c>
      <c r="W233" s="10">
        <f t="shared" si="59"/>
        <v>13.5</v>
      </c>
      <c r="X233" s="7">
        <f t="shared" si="71"/>
        <v>0</v>
      </c>
      <c r="Z233" s="7" t="s">
        <v>2015</v>
      </c>
      <c r="AA233" s="7">
        <v>24.4</v>
      </c>
      <c r="AB233" s="7">
        <v>23.59</v>
      </c>
      <c r="AC233" s="7">
        <v>0</v>
      </c>
      <c r="AD233" s="7">
        <v>4.0570000000000004</v>
      </c>
      <c r="AE233" s="7">
        <v>61.8</v>
      </c>
      <c r="AF233" s="7">
        <v>131.69999999999999</v>
      </c>
      <c r="AG233" s="7">
        <v>58.2</v>
      </c>
      <c r="AH233" s="9">
        <f t="shared" si="60"/>
        <v>47.739130434782609</v>
      </c>
      <c r="AI233" s="10">
        <f t="shared" si="61"/>
        <v>13.5</v>
      </c>
      <c r="AJ233" s="7">
        <f t="shared" si="72"/>
        <v>0</v>
      </c>
      <c r="AL233" s="4" t="s">
        <v>946</v>
      </c>
      <c r="AM233" s="4">
        <v>13.1</v>
      </c>
      <c r="AN233" s="4">
        <v>23.59</v>
      </c>
      <c r="AO233" s="4">
        <v>0.5</v>
      </c>
      <c r="AP233" s="4">
        <v>3.89</v>
      </c>
      <c r="AQ233" s="4">
        <v>57.4</v>
      </c>
      <c r="AR233" s="4">
        <v>136.5</v>
      </c>
      <c r="AS233" s="4">
        <v>58.3</v>
      </c>
      <c r="AT233" s="9">
        <f t="shared" si="62"/>
        <v>25.630434782608699</v>
      </c>
      <c r="AU233" s="10">
        <f t="shared" si="63"/>
        <v>13.5</v>
      </c>
      <c r="AV233" s="7">
        <f t="shared" si="73"/>
        <v>0</v>
      </c>
      <c r="AX233" s="5" t="s">
        <v>1310</v>
      </c>
      <c r="AY233" s="5">
        <v>13.9</v>
      </c>
      <c r="AZ233" s="5">
        <v>23.59</v>
      </c>
      <c r="BA233" s="5">
        <v>0.51</v>
      </c>
      <c r="BB233" s="5">
        <v>5.117</v>
      </c>
      <c r="BC233" s="5">
        <v>61.8</v>
      </c>
      <c r="BD233" s="5">
        <v>149.69999999999999</v>
      </c>
      <c r="BE233" s="5">
        <v>59.1</v>
      </c>
      <c r="BF233" s="9">
        <f t="shared" si="64"/>
        <v>27.195652173913047</v>
      </c>
      <c r="BG233" s="10">
        <f t="shared" si="65"/>
        <v>13.5</v>
      </c>
      <c r="BH233" s="7">
        <f t="shared" si="66"/>
        <v>0</v>
      </c>
      <c r="BJ233" s="6" t="s">
        <v>1670</v>
      </c>
      <c r="BK233" s="6">
        <v>0</v>
      </c>
      <c r="BL233" s="6">
        <v>6.1</v>
      </c>
      <c r="BM233" s="6">
        <v>0</v>
      </c>
      <c r="BN233" s="6">
        <v>6.0999999999999999E-2</v>
      </c>
      <c r="BO233" s="6">
        <v>29.2</v>
      </c>
      <c r="BP233" s="6">
        <v>118.6</v>
      </c>
      <c r="BQ233" s="6">
        <v>56.4</v>
      </c>
      <c r="BR233" s="9">
        <f t="shared" si="67"/>
        <v>0</v>
      </c>
      <c r="BS233" s="10">
        <f t="shared" si="68"/>
        <v>5.5</v>
      </c>
      <c r="BT233" s="7">
        <f t="shared" si="69"/>
        <v>0</v>
      </c>
    </row>
    <row r="234" spans="2:72" ht="14.5" x14ac:dyDescent="0.35">
      <c r="B234" t="s">
        <v>213</v>
      </c>
      <c r="C234" s="2">
        <v>17.100000000000001</v>
      </c>
      <c r="D234" t="s">
        <v>11</v>
      </c>
      <c r="E234" t="s">
        <v>12</v>
      </c>
      <c r="F234">
        <v>5.2279999999999998</v>
      </c>
      <c r="G234">
        <v>65</v>
      </c>
      <c r="H234">
        <v>140.9</v>
      </c>
      <c r="I234">
        <v>57.2</v>
      </c>
      <c r="J234" s="9">
        <f t="shared" si="56"/>
        <v>33.456521739130444</v>
      </c>
      <c r="K234" s="10">
        <f t="shared" si="57"/>
        <v>13.5</v>
      </c>
      <c r="L234" s="7">
        <f t="shared" si="70"/>
        <v>0</v>
      </c>
      <c r="N234" t="s">
        <v>567</v>
      </c>
      <c r="O234">
        <v>24</v>
      </c>
      <c r="P234" t="s">
        <v>11</v>
      </c>
      <c r="Q234" t="s">
        <v>12</v>
      </c>
      <c r="R234">
        <v>4.8949999999999996</v>
      </c>
      <c r="S234">
        <v>61.4</v>
      </c>
      <c r="T234">
        <v>131.4</v>
      </c>
      <c r="U234">
        <v>57.3</v>
      </c>
      <c r="V234" s="9">
        <f t="shared" si="58"/>
        <v>46.956521739130437</v>
      </c>
      <c r="W234" s="10">
        <f t="shared" si="59"/>
        <v>13.5</v>
      </c>
      <c r="X234" s="7">
        <f t="shared" si="71"/>
        <v>0</v>
      </c>
      <c r="Z234" s="7" t="s">
        <v>2016</v>
      </c>
      <c r="AA234" s="7">
        <v>18.600000000000001</v>
      </c>
      <c r="AB234" s="7">
        <v>23.59</v>
      </c>
      <c r="AC234" s="7">
        <v>0</v>
      </c>
      <c r="AD234" s="7">
        <v>4.2869999999999999</v>
      </c>
      <c r="AE234" s="7">
        <v>61.4</v>
      </c>
      <c r="AF234" s="7">
        <v>128.9</v>
      </c>
      <c r="AG234" s="7">
        <v>60</v>
      </c>
      <c r="AH234" s="9">
        <f t="shared" si="60"/>
        <v>36.391304347826093</v>
      </c>
      <c r="AI234" s="10">
        <f t="shared" si="61"/>
        <v>13.5</v>
      </c>
      <c r="AJ234" s="7">
        <f t="shared" si="72"/>
        <v>0</v>
      </c>
      <c r="AL234" s="4" t="s">
        <v>947</v>
      </c>
      <c r="AM234" s="4">
        <v>7.6</v>
      </c>
      <c r="AN234" s="4">
        <v>23.59</v>
      </c>
      <c r="AO234" s="4">
        <v>0</v>
      </c>
      <c r="AP234" s="4">
        <v>2.113</v>
      </c>
      <c r="AQ234" s="4">
        <v>48.2</v>
      </c>
      <c r="AR234" s="4">
        <v>131.19999999999999</v>
      </c>
      <c r="AS234" s="4">
        <v>57.3</v>
      </c>
      <c r="AT234" s="9">
        <f t="shared" si="62"/>
        <v>14.869565217391306</v>
      </c>
      <c r="AU234" s="10">
        <f t="shared" si="63"/>
        <v>13.5</v>
      </c>
      <c r="AV234" s="7">
        <f t="shared" si="73"/>
        <v>0</v>
      </c>
      <c r="AX234" s="5" t="s">
        <v>1311</v>
      </c>
      <c r="AY234" s="5">
        <v>15.5</v>
      </c>
      <c r="AZ234" s="5">
        <v>23.59</v>
      </c>
      <c r="BA234" s="5">
        <v>0</v>
      </c>
      <c r="BB234" s="5">
        <v>5.0789999999999997</v>
      </c>
      <c r="BC234" s="5">
        <v>62</v>
      </c>
      <c r="BD234" s="5">
        <v>135.19999999999999</v>
      </c>
      <c r="BE234" s="5">
        <v>58.6</v>
      </c>
      <c r="BF234" s="9">
        <f t="shared" si="64"/>
        <v>30.326086956521742</v>
      </c>
      <c r="BG234" s="10">
        <f t="shared" si="65"/>
        <v>13.5</v>
      </c>
      <c r="BH234" s="7">
        <f t="shared" si="66"/>
        <v>0</v>
      </c>
      <c r="BJ234" s="6" t="s">
        <v>1671</v>
      </c>
      <c r="BK234" s="6">
        <v>16.7</v>
      </c>
      <c r="BL234" s="6">
        <v>23.59</v>
      </c>
      <c r="BM234" s="6">
        <v>3.12</v>
      </c>
      <c r="BN234" s="6">
        <v>4.7039999999999997</v>
      </c>
      <c r="BO234" s="6">
        <v>66.8</v>
      </c>
      <c r="BP234" s="6">
        <v>140.6</v>
      </c>
      <c r="BQ234" s="6">
        <v>58.7</v>
      </c>
      <c r="BR234" s="9">
        <f t="shared" si="67"/>
        <v>32.673913043478265</v>
      </c>
      <c r="BS234" s="10">
        <f t="shared" si="68"/>
        <v>13.5</v>
      </c>
      <c r="BT234" s="7">
        <f t="shared" si="69"/>
        <v>0</v>
      </c>
    </row>
    <row r="235" spans="2:72" ht="14.5" x14ac:dyDescent="0.35">
      <c r="B235" t="s">
        <v>214</v>
      </c>
      <c r="C235" s="2">
        <v>12</v>
      </c>
      <c r="D235" t="s">
        <v>11</v>
      </c>
      <c r="E235" t="s">
        <v>12</v>
      </c>
      <c r="F235">
        <v>4.0410000000000004</v>
      </c>
      <c r="G235">
        <v>59</v>
      </c>
      <c r="H235">
        <v>133.69999999999999</v>
      </c>
      <c r="I235">
        <v>57.1</v>
      </c>
      <c r="J235" s="9">
        <f t="shared" si="56"/>
        <v>23.478260869565219</v>
      </c>
      <c r="K235" s="10">
        <f t="shared" si="57"/>
        <v>13.5</v>
      </c>
      <c r="L235" s="7">
        <f t="shared" si="70"/>
        <v>0</v>
      </c>
      <c r="N235" t="s">
        <v>568</v>
      </c>
      <c r="O235">
        <v>19.8</v>
      </c>
      <c r="P235" t="s">
        <v>11</v>
      </c>
      <c r="Q235" t="s">
        <v>12</v>
      </c>
      <c r="R235">
        <v>4.782</v>
      </c>
      <c r="S235">
        <v>61.8</v>
      </c>
      <c r="T235">
        <v>131</v>
      </c>
      <c r="U235">
        <v>57.5</v>
      </c>
      <c r="V235" s="9">
        <f t="shared" si="58"/>
        <v>38.739130434782616</v>
      </c>
      <c r="W235" s="10">
        <f t="shared" si="59"/>
        <v>13.5</v>
      </c>
      <c r="X235" s="7">
        <f t="shared" si="71"/>
        <v>0</v>
      </c>
      <c r="Z235" s="7" t="s">
        <v>2017</v>
      </c>
      <c r="AA235" s="7">
        <v>28.3</v>
      </c>
      <c r="AB235" s="7">
        <v>23.59</v>
      </c>
      <c r="AC235" s="7">
        <v>0</v>
      </c>
      <c r="AD235" s="7">
        <v>3.7509999999999999</v>
      </c>
      <c r="AE235" s="7">
        <v>63</v>
      </c>
      <c r="AF235" s="7">
        <v>148.6</v>
      </c>
      <c r="AG235" s="7">
        <v>59.3</v>
      </c>
      <c r="AH235" s="9">
        <f t="shared" si="60"/>
        <v>55.369565217391312</v>
      </c>
      <c r="AI235" s="10">
        <f t="shared" si="61"/>
        <v>13.5</v>
      </c>
      <c r="AJ235" s="7">
        <f t="shared" si="72"/>
        <v>0</v>
      </c>
      <c r="AL235" s="4" t="s">
        <v>948</v>
      </c>
      <c r="AM235" s="4">
        <v>15</v>
      </c>
      <c r="AN235" s="4">
        <v>23.59</v>
      </c>
      <c r="AO235" s="4">
        <v>0</v>
      </c>
      <c r="AP235" s="4">
        <v>4.6589999999999998</v>
      </c>
      <c r="AQ235" s="4">
        <v>61.8</v>
      </c>
      <c r="AR235" s="4">
        <v>132.69999999999999</v>
      </c>
      <c r="AS235" s="4">
        <v>58</v>
      </c>
      <c r="AT235" s="9">
        <f t="shared" si="62"/>
        <v>29.347826086956527</v>
      </c>
      <c r="AU235" s="10">
        <f t="shared" si="63"/>
        <v>13.5</v>
      </c>
      <c r="AV235" s="7">
        <f t="shared" si="73"/>
        <v>0</v>
      </c>
      <c r="AX235" s="5" t="s">
        <v>1312</v>
      </c>
      <c r="AY235" s="5">
        <v>29.6</v>
      </c>
      <c r="AZ235" s="5">
        <v>23.59</v>
      </c>
      <c r="BA235" s="5">
        <v>0</v>
      </c>
      <c r="BB235" s="5">
        <v>4.3609999999999998</v>
      </c>
      <c r="BC235" s="5">
        <v>63</v>
      </c>
      <c r="BD235" s="5">
        <v>129.30000000000001</v>
      </c>
      <c r="BE235" s="5">
        <v>58.1</v>
      </c>
      <c r="BF235" s="9">
        <f t="shared" si="64"/>
        <v>57.913043478260882</v>
      </c>
      <c r="BG235" s="10">
        <f t="shared" si="65"/>
        <v>13.5</v>
      </c>
      <c r="BH235" s="7">
        <f t="shared" si="66"/>
        <v>0</v>
      </c>
      <c r="BJ235" s="6" t="s">
        <v>1672</v>
      </c>
      <c r="BK235" s="6">
        <v>15.7</v>
      </c>
      <c r="BL235" s="6">
        <v>23.59</v>
      </c>
      <c r="BM235" s="6">
        <v>2.29</v>
      </c>
      <c r="BN235" s="6">
        <v>4.149</v>
      </c>
      <c r="BO235" s="6">
        <v>63.6</v>
      </c>
      <c r="BP235" s="6">
        <v>149.80000000000001</v>
      </c>
      <c r="BQ235" s="6">
        <v>59.1</v>
      </c>
      <c r="BR235" s="9">
        <f t="shared" si="67"/>
        <v>30.717391304347828</v>
      </c>
      <c r="BS235" s="10">
        <f t="shared" si="68"/>
        <v>13.5</v>
      </c>
      <c r="BT235" s="7">
        <f t="shared" si="69"/>
        <v>0</v>
      </c>
    </row>
    <row r="236" spans="2:72" ht="14.5" x14ac:dyDescent="0.35">
      <c r="B236" t="s">
        <v>215</v>
      </c>
      <c r="C236" s="2">
        <v>17.899999999999999</v>
      </c>
      <c r="D236" t="s">
        <v>11</v>
      </c>
      <c r="E236" t="s">
        <v>12</v>
      </c>
      <c r="F236">
        <v>4.9930000000000003</v>
      </c>
      <c r="G236">
        <v>63</v>
      </c>
      <c r="H236">
        <v>138.80000000000001</v>
      </c>
      <c r="I236">
        <v>57.1</v>
      </c>
      <c r="J236" s="9">
        <f t="shared" si="56"/>
        <v>35.021739130434781</v>
      </c>
      <c r="K236" s="10">
        <f t="shared" si="57"/>
        <v>13.5</v>
      </c>
      <c r="L236" s="7">
        <f t="shared" si="70"/>
        <v>0</v>
      </c>
      <c r="N236" t="s">
        <v>569</v>
      </c>
      <c r="O236">
        <v>9.5</v>
      </c>
      <c r="P236" t="s">
        <v>11</v>
      </c>
      <c r="Q236" t="s">
        <v>12</v>
      </c>
      <c r="R236">
        <v>3.585</v>
      </c>
      <c r="S236">
        <v>49.7</v>
      </c>
      <c r="T236">
        <v>133.19999999999999</v>
      </c>
      <c r="U236">
        <v>56.9</v>
      </c>
      <c r="V236" s="9">
        <f t="shared" si="58"/>
        <v>18.586956521739133</v>
      </c>
      <c r="W236" s="10">
        <f t="shared" si="59"/>
        <v>13.5</v>
      </c>
      <c r="X236" s="7">
        <f t="shared" si="71"/>
        <v>0</v>
      </c>
      <c r="Z236" s="7" t="s">
        <v>2018</v>
      </c>
      <c r="AA236" s="7">
        <v>27.2</v>
      </c>
      <c r="AB236" s="7">
        <v>23.59</v>
      </c>
      <c r="AC236" s="7">
        <v>0</v>
      </c>
      <c r="AD236" s="7">
        <v>3.9340000000000002</v>
      </c>
      <c r="AE236" s="7">
        <v>63.8</v>
      </c>
      <c r="AF236" s="7">
        <v>127.3</v>
      </c>
      <c r="AG236" s="7">
        <v>58.3</v>
      </c>
      <c r="AH236" s="9">
        <f t="shared" si="60"/>
        <v>53.217391304347835</v>
      </c>
      <c r="AI236" s="10">
        <f t="shared" si="61"/>
        <v>13.5</v>
      </c>
      <c r="AJ236" s="7">
        <f t="shared" si="72"/>
        <v>0</v>
      </c>
      <c r="AL236" s="4" t="s">
        <v>949</v>
      </c>
      <c r="AM236" s="4">
        <v>16.7</v>
      </c>
      <c r="AN236" s="4">
        <v>23.59</v>
      </c>
      <c r="AO236" s="4">
        <v>1.1399999999999999</v>
      </c>
      <c r="AP236" s="4">
        <v>4.0990000000000002</v>
      </c>
      <c r="AQ236" s="4">
        <v>59.8</v>
      </c>
      <c r="AR236" s="4">
        <v>133.80000000000001</v>
      </c>
      <c r="AS236" s="4">
        <v>58</v>
      </c>
      <c r="AT236" s="9">
        <f t="shared" si="62"/>
        <v>32.673913043478265</v>
      </c>
      <c r="AU236" s="10">
        <f t="shared" si="63"/>
        <v>13.5</v>
      </c>
      <c r="AV236" s="7">
        <f t="shared" si="73"/>
        <v>0</v>
      </c>
      <c r="AX236" s="5" t="s">
        <v>1313</v>
      </c>
      <c r="AY236" s="5">
        <v>12.9</v>
      </c>
      <c r="AZ236" s="5">
        <v>23.59</v>
      </c>
      <c r="BA236" s="5">
        <v>0</v>
      </c>
      <c r="BB236" s="5">
        <v>5.077</v>
      </c>
      <c r="BC236" s="5">
        <v>66</v>
      </c>
      <c r="BD236" s="5">
        <v>133.5</v>
      </c>
      <c r="BE236" s="5">
        <v>57.9</v>
      </c>
      <c r="BF236" s="9">
        <f t="shared" si="64"/>
        <v>25.239130434782613</v>
      </c>
      <c r="BG236" s="10">
        <f t="shared" si="65"/>
        <v>13.5</v>
      </c>
      <c r="BH236" s="7">
        <f t="shared" si="66"/>
        <v>0</v>
      </c>
      <c r="BJ236" s="6" t="s">
        <v>1673</v>
      </c>
      <c r="BK236" s="6">
        <v>17</v>
      </c>
      <c r="BL236" s="6">
        <v>23.59</v>
      </c>
      <c r="BM236" s="6">
        <v>4.13</v>
      </c>
      <c r="BN236" s="6">
        <v>3.6930000000000001</v>
      </c>
      <c r="BO236" s="6">
        <v>63.2</v>
      </c>
      <c r="BP236" s="6">
        <v>131.80000000000001</v>
      </c>
      <c r="BQ236" s="6">
        <v>58.7</v>
      </c>
      <c r="BR236" s="9">
        <f t="shared" si="67"/>
        <v>33.260869565217398</v>
      </c>
      <c r="BS236" s="10">
        <f t="shared" si="68"/>
        <v>13.5</v>
      </c>
      <c r="BT236" s="7">
        <f t="shared" si="69"/>
        <v>0</v>
      </c>
    </row>
    <row r="237" spans="2:72" ht="14.5" x14ac:dyDescent="0.35">
      <c r="B237" t="s">
        <v>216</v>
      </c>
      <c r="C237" s="2">
        <v>21.1</v>
      </c>
      <c r="D237" t="s">
        <v>11</v>
      </c>
      <c r="E237" t="s">
        <v>12</v>
      </c>
      <c r="F237">
        <v>4.9930000000000003</v>
      </c>
      <c r="G237">
        <v>65</v>
      </c>
      <c r="H237">
        <v>138.5</v>
      </c>
      <c r="I237">
        <v>57.2</v>
      </c>
      <c r="J237" s="9">
        <f t="shared" si="56"/>
        <v>41.282608695652179</v>
      </c>
      <c r="K237" s="10">
        <f t="shared" si="57"/>
        <v>13.5</v>
      </c>
      <c r="L237" s="7">
        <f t="shared" si="70"/>
        <v>0</v>
      </c>
      <c r="N237" t="s">
        <v>570</v>
      </c>
      <c r="O237">
        <v>5.2</v>
      </c>
      <c r="P237" t="s">
        <v>11</v>
      </c>
      <c r="Q237" t="s">
        <v>12</v>
      </c>
      <c r="R237">
        <v>1.0169999999999999</v>
      </c>
      <c r="S237">
        <v>48.2</v>
      </c>
      <c r="T237">
        <v>129.4</v>
      </c>
      <c r="U237">
        <v>56.4</v>
      </c>
      <c r="V237" s="9">
        <f t="shared" si="58"/>
        <v>10.173913043478262</v>
      </c>
      <c r="W237" s="10">
        <f t="shared" si="59"/>
        <v>13.5</v>
      </c>
      <c r="X237" s="7">
        <f t="shared" si="71"/>
        <v>0</v>
      </c>
      <c r="Z237" s="7" t="s">
        <v>2019</v>
      </c>
      <c r="AA237" s="7">
        <v>26.8</v>
      </c>
      <c r="AB237" s="7">
        <v>23.59</v>
      </c>
      <c r="AC237" s="7">
        <v>0</v>
      </c>
      <c r="AD237" s="7">
        <v>4.0880000000000001</v>
      </c>
      <c r="AE237" s="7">
        <v>62.6</v>
      </c>
      <c r="AF237" s="7">
        <v>128.5</v>
      </c>
      <c r="AG237" s="7">
        <v>59.7</v>
      </c>
      <c r="AH237" s="9">
        <f t="shared" si="60"/>
        <v>52.434782608695663</v>
      </c>
      <c r="AI237" s="10">
        <f t="shared" si="61"/>
        <v>13.5</v>
      </c>
      <c r="AJ237" s="7">
        <f t="shared" si="72"/>
        <v>0</v>
      </c>
      <c r="AL237" s="4" t="s">
        <v>950</v>
      </c>
      <c r="AM237" s="4">
        <v>17.8</v>
      </c>
      <c r="AN237" s="4">
        <v>23.59</v>
      </c>
      <c r="AO237" s="4">
        <v>0.51</v>
      </c>
      <c r="AP237" s="4">
        <v>4.43</v>
      </c>
      <c r="AQ237" s="4">
        <v>61.8</v>
      </c>
      <c r="AR237" s="4">
        <v>135.19999999999999</v>
      </c>
      <c r="AS237" s="4">
        <v>58.1</v>
      </c>
      <c r="AT237" s="9">
        <f t="shared" si="62"/>
        <v>34.826086956521742</v>
      </c>
      <c r="AU237" s="10">
        <f t="shared" si="63"/>
        <v>13.5</v>
      </c>
      <c r="AV237" s="7">
        <f t="shared" si="73"/>
        <v>0</v>
      </c>
      <c r="AX237" s="5" t="s">
        <v>1314</v>
      </c>
      <c r="AY237" s="5">
        <v>18.8</v>
      </c>
      <c r="AZ237" s="5">
        <v>23.59</v>
      </c>
      <c r="BA237" s="5">
        <v>3.13</v>
      </c>
      <c r="BB237" s="5">
        <v>3.5870000000000002</v>
      </c>
      <c r="BC237" s="5">
        <v>58</v>
      </c>
      <c r="BD237" s="5">
        <v>149.69999999999999</v>
      </c>
      <c r="BE237" s="5">
        <v>58.8</v>
      </c>
      <c r="BF237" s="9">
        <f t="shared" si="64"/>
        <v>36.782608695652179</v>
      </c>
      <c r="BG237" s="10">
        <f t="shared" si="65"/>
        <v>13.5</v>
      </c>
      <c r="BH237" s="7">
        <f t="shared" si="66"/>
        <v>0</v>
      </c>
      <c r="BJ237" s="6" t="s">
        <v>1674</v>
      </c>
      <c r="BK237" s="6">
        <v>21.9</v>
      </c>
      <c r="BL237" s="6">
        <v>23.59</v>
      </c>
      <c r="BM237" s="6">
        <v>1.3</v>
      </c>
      <c r="BN237" s="6">
        <v>3.9510000000000001</v>
      </c>
      <c r="BO237" s="6">
        <v>65.599999999999994</v>
      </c>
      <c r="BP237" s="6">
        <v>133.9</v>
      </c>
      <c r="BQ237" s="6">
        <v>58.8</v>
      </c>
      <c r="BR237" s="9">
        <f t="shared" si="67"/>
        <v>42.847826086956523</v>
      </c>
      <c r="BS237" s="10">
        <f t="shared" si="68"/>
        <v>13.5</v>
      </c>
      <c r="BT237" s="7">
        <f t="shared" si="69"/>
        <v>0</v>
      </c>
    </row>
    <row r="238" spans="2:72" ht="14.5" x14ac:dyDescent="0.35">
      <c r="B238" t="s">
        <v>217</v>
      </c>
      <c r="C238" s="2">
        <v>29.2</v>
      </c>
      <c r="D238" t="s">
        <v>11</v>
      </c>
      <c r="E238" t="s">
        <v>12</v>
      </c>
      <c r="F238">
        <v>3.9820000000000002</v>
      </c>
      <c r="G238">
        <v>63.4</v>
      </c>
      <c r="H238">
        <v>133.30000000000001</v>
      </c>
      <c r="I238">
        <v>57.2</v>
      </c>
      <c r="J238" s="9">
        <f t="shared" si="56"/>
        <v>57.130434782608702</v>
      </c>
      <c r="K238" s="10">
        <f t="shared" si="57"/>
        <v>13.5</v>
      </c>
      <c r="L238" s="7">
        <f t="shared" si="70"/>
        <v>0</v>
      </c>
      <c r="N238" t="s">
        <v>571</v>
      </c>
      <c r="O238">
        <v>3.1</v>
      </c>
      <c r="P238" t="s">
        <v>11</v>
      </c>
      <c r="Q238" t="s">
        <v>12</v>
      </c>
      <c r="R238">
        <v>0.69899999999999995</v>
      </c>
      <c r="S238">
        <v>48.2</v>
      </c>
      <c r="T238">
        <v>128.80000000000001</v>
      </c>
      <c r="U238">
        <v>56.3</v>
      </c>
      <c r="V238" s="9">
        <f t="shared" si="58"/>
        <v>6.0652173913043486</v>
      </c>
      <c r="W238" s="10">
        <f t="shared" si="59"/>
        <v>13.5</v>
      </c>
      <c r="X238" s="7">
        <f t="shared" si="71"/>
        <v>0</v>
      </c>
      <c r="Z238" s="7" t="s">
        <v>2020</v>
      </c>
      <c r="AA238" s="7">
        <v>26.7</v>
      </c>
      <c r="AB238" s="7">
        <v>23.59</v>
      </c>
      <c r="AC238" s="7">
        <v>0</v>
      </c>
      <c r="AD238" s="7">
        <v>4.4640000000000004</v>
      </c>
      <c r="AE238" s="7">
        <v>62.4</v>
      </c>
      <c r="AF238" s="7">
        <v>130.9</v>
      </c>
      <c r="AG238" s="7">
        <v>59</v>
      </c>
      <c r="AH238" s="9">
        <f t="shared" si="60"/>
        <v>52.239130434782616</v>
      </c>
      <c r="AI238" s="10">
        <f t="shared" si="61"/>
        <v>13.5</v>
      </c>
      <c r="AJ238" s="7">
        <f t="shared" si="72"/>
        <v>0</v>
      </c>
      <c r="AL238" s="4" t="s">
        <v>951</v>
      </c>
      <c r="AM238" s="4">
        <v>0.2</v>
      </c>
      <c r="AN238" s="4">
        <v>23.59</v>
      </c>
      <c r="AO238" s="4">
        <v>0</v>
      </c>
      <c r="AP238" s="4">
        <v>0.16200000000000001</v>
      </c>
      <c r="AQ238" s="4">
        <v>47.8</v>
      </c>
      <c r="AR238" s="4">
        <v>124.6</v>
      </c>
      <c r="AS238" s="4">
        <v>56.3</v>
      </c>
      <c r="AT238" s="9">
        <f t="shared" si="62"/>
        <v>0.39130434782608703</v>
      </c>
      <c r="AU238" s="10">
        <f t="shared" si="63"/>
        <v>9.8913043478260878</v>
      </c>
      <c r="AV238" s="7">
        <f t="shared" si="73"/>
        <v>0</v>
      </c>
      <c r="AX238" s="5" t="s">
        <v>1315</v>
      </c>
      <c r="AY238" s="5">
        <v>14.1</v>
      </c>
      <c r="AZ238" s="5">
        <v>23.59</v>
      </c>
      <c r="BA238" s="5">
        <v>4.4000000000000004</v>
      </c>
      <c r="BB238" s="5">
        <v>4.6050000000000004</v>
      </c>
      <c r="BC238" s="5">
        <v>60</v>
      </c>
      <c r="BD238" s="5">
        <v>149.6</v>
      </c>
      <c r="BE238" s="5">
        <v>58.9</v>
      </c>
      <c r="BF238" s="9">
        <f t="shared" si="64"/>
        <v>27.586956521739133</v>
      </c>
      <c r="BG238" s="10">
        <f t="shared" si="65"/>
        <v>13.5</v>
      </c>
      <c r="BH238" s="7">
        <f t="shared" si="66"/>
        <v>0</v>
      </c>
      <c r="BJ238" s="6" t="s">
        <v>1675</v>
      </c>
      <c r="BK238" s="6">
        <v>14.7</v>
      </c>
      <c r="BL238" s="6">
        <v>23.59</v>
      </c>
      <c r="BM238" s="6">
        <v>4.1500000000000004</v>
      </c>
      <c r="BN238" s="6">
        <v>3.782</v>
      </c>
      <c r="BO238" s="6">
        <v>60.6</v>
      </c>
      <c r="BP238" s="6">
        <v>132.19999999999999</v>
      </c>
      <c r="BQ238" s="6">
        <v>58.7</v>
      </c>
      <c r="BR238" s="9">
        <f t="shared" si="67"/>
        <v>28.760869565217394</v>
      </c>
      <c r="BS238" s="10">
        <f t="shared" si="68"/>
        <v>13.5</v>
      </c>
      <c r="BT238" s="7">
        <f t="shared" si="69"/>
        <v>0</v>
      </c>
    </row>
    <row r="239" spans="2:72" ht="14.5" x14ac:dyDescent="0.35">
      <c r="B239" t="s">
        <v>218</v>
      </c>
      <c r="C239" s="2">
        <v>26.8</v>
      </c>
      <c r="D239" t="s">
        <v>11</v>
      </c>
      <c r="E239" t="s">
        <v>12</v>
      </c>
      <c r="F239">
        <v>4.5270000000000001</v>
      </c>
      <c r="G239">
        <v>62</v>
      </c>
      <c r="H239">
        <v>132.5</v>
      </c>
      <c r="I239">
        <v>57.3</v>
      </c>
      <c r="J239" s="9">
        <f t="shared" si="56"/>
        <v>52.434782608695663</v>
      </c>
      <c r="K239" s="10">
        <f t="shared" si="57"/>
        <v>13.5</v>
      </c>
      <c r="L239" s="7">
        <f t="shared" si="70"/>
        <v>0</v>
      </c>
      <c r="N239" t="s">
        <v>572</v>
      </c>
      <c r="O239">
        <v>18.7</v>
      </c>
      <c r="P239" t="s">
        <v>11</v>
      </c>
      <c r="Q239" t="s">
        <v>12</v>
      </c>
      <c r="R239">
        <v>4.8019999999999996</v>
      </c>
      <c r="S239">
        <v>62.2</v>
      </c>
      <c r="T239">
        <v>133.9</v>
      </c>
      <c r="U239">
        <v>57.4</v>
      </c>
      <c r="V239" s="9">
        <f t="shared" si="58"/>
        <v>36.586956521739133</v>
      </c>
      <c r="W239" s="10">
        <f t="shared" si="59"/>
        <v>13.5</v>
      </c>
      <c r="X239" s="7">
        <f t="shared" si="71"/>
        <v>0</v>
      </c>
      <c r="Z239" s="7" t="s">
        <v>2021</v>
      </c>
      <c r="AA239" s="7">
        <v>16.8</v>
      </c>
      <c r="AB239" s="7">
        <v>23.59</v>
      </c>
      <c r="AC239" s="7">
        <v>0</v>
      </c>
      <c r="AD239" s="7">
        <v>4.8849999999999998</v>
      </c>
      <c r="AE239" s="7">
        <v>61.4</v>
      </c>
      <c r="AF239" s="7">
        <v>135.5</v>
      </c>
      <c r="AG239" s="7">
        <v>58.2</v>
      </c>
      <c r="AH239" s="9">
        <f t="shared" si="60"/>
        <v>32.869565217391312</v>
      </c>
      <c r="AI239" s="10">
        <f t="shared" si="61"/>
        <v>13.5</v>
      </c>
      <c r="AJ239" s="7">
        <f t="shared" si="72"/>
        <v>0</v>
      </c>
      <c r="AL239" s="4" t="s">
        <v>951</v>
      </c>
      <c r="AM239" s="4">
        <v>13.1</v>
      </c>
      <c r="AN239" s="4">
        <v>16.3</v>
      </c>
      <c r="AO239" s="4">
        <v>1.23</v>
      </c>
      <c r="AP239" s="4">
        <v>3.8039999999999998</v>
      </c>
      <c r="AQ239" s="4">
        <v>59.8</v>
      </c>
      <c r="AR239" s="4">
        <v>130.30000000000001</v>
      </c>
      <c r="AS239" s="4">
        <v>58</v>
      </c>
      <c r="AT239" s="9">
        <f t="shared" si="62"/>
        <v>25.630434782608699</v>
      </c>
      <c r="AU239" s="10">
        <f t="shared" si="63"/>
        <v>13.5</v>
      </c>
      <c r="AV239" s="7">
        <f t="shared" si="73"/>
        <v>0</v>
      </c>
      <c r="AX239" s="5" t="s">
        <v>1316</v>
      </c>
      <c r="AY239" s="5">
        <v>14.6</v>
      </c>
      <c r="AZ239" s="5">
        <v>23.59</v>
      </c>
      <c r="BA239" s="5">
        <v>4.42</v>
      </c>
      <c r="BB239" s="5">
        <v>5.1319999999999997</v>
      </c>
      <c r="BC239" s="5">
        <v>62.6</v>
      </c>
      <c r="BD239" s="5">
        <v>149.69999999999999</v>
      </c>
      <c r="BE239" s="5">
        <v>59</v>
      </c>
      <c r="BF239" s="9">
        <f t="shared" si="64"/>
        <v>28.565217391304351</v>
      </c>
      <c r="BG239" s="10">
        <f t="shared" si="65"/>
        <v>13.5</v>
      </c>
      <c r="BH239" s="7">
        <f t="shared" si="66"/>
        <v>0</v>
      </c>
      <c r="BJ239" s="6" t="s">
        <v>1676</v>
      </c>
      <c r="BK239" s="6">
        <v>15.6</v>
      </c>
      <c r="BL239" s="6">
        <v>23.59</v>
      </c>
      <c r="BM239" s="6">
        <v>1.55</v>
      </c>
      <c r="BN239" s="6">
        <v>5.07</v>
      </c>
      <c r="BO239" s="6">
        <v>62.2</v>
      </c>
      <c r="BP239" s="6">
        <v>133.19999999999999</v>
      </c>
      <c r="BQ239" s="6">
        <v>59.1</v>
      </c>
      <c r="BR239" s="9">
        <f t="shared" si="67"/>
        <v>30.521739130434785</v>
      </c>
      <c r="BS239" s="10">
        <f t="shared" si="68"/>
        <v>13.5</v>
      </c>
      <c r="BT239" s="7">
        <f t="shared" si="69"/>
        <v>0</v>
      </c>
    </row>
    <row r="240" spans="2:72" ht="14.5" x14ac:dyDescent="0.35">
      <c r="B240" t="s">
        <v>219</v>
      </c>
      <c r="C240" s="2">
        <v>26.2</v>
      </c>
      <c r="D240" t="s">
        <v>11</v>
      </c>
      <c r="E240" t="s">
        <v>12</v>
      </c>
      <c r="F240">
        <v>4.2729999999999997</v>
      </c>
      <c r="G240">
        <v>61.8</v>
      </c>
      <c r="H240">
        <v>133</v>
      </c>
      <c r="I240">
        <v>57.1</v>
      </c>
      <c r="J240" s="9">
        <f t="shared" si="56"/>
        <v>51.260869565217398</v>
      </c>
      <c r="K240" s="10">
        <f t="shared" si="57"/>
        <v>13.5</v>
      </c>
      <c r="L240" s="7">
        <f t="shared" si="70"/>
        <v>0</v>
      </c>
      <c r="N240" t="s">
        <v>573</v>
      </c>
      <c r="O240">
        <v>28.5</v>
      </c>
      <c r="P240" t="s">
        <v>11</v>
      </c>
      <c r="Q240" t="s">
        <v>12</v>
      </c>
      <c r="R240">
        <v>5.0170000000000003</v>
      </c>
      <c r="S240">
        <v>66.599999999999994</v>
      </c>
      <c r="T240">
        <v>134.1</v>
      </c>
      <c r="U240">
        <v>57.5</v>
      </c>
      <c r="V240" s="9">
        <f t="shared" si="58"/>
        <v>55.760869565217398</v>
      </c>
      <c r="W240" s="10">
        <f t="shared" si="59"/>
        <v>13.5</v>
      </c>
      <c r="X240" s="7">
        <f t="shared" si="71"/>
        <v>0</v>
      </c>
      <c r="Z240" s="7" t="s">
        <v>2022</v>
      </c>
      <c r="AA240" s="7">
        <v>24.1</v>
      </c>
      <c r="AB240" s="7">
        <v>23.59</v>
      </c>
      <c r="AC240" s="7">
        <v>0</v>
      </c>
      <c r="AD240" s="7">
        <v>4.7709999999999999</v>
      </c>
      <c r="AE240" s="7">
        <v>62.8</v>
      </c>
      <c r="AF240" s="7">
        <v>134.19999999999999</v>
      </c>
      <c r="AG240" s="7">
        <v>58.5</v>
      </c>
      <c r="AH240" s="9">
        <f t="shared" si="60"/>
        <v>47.152173913043484</v>
      </c>
      <c r="AI240" s="10">
        <f t="shared" si="61"/>
        <v>13.5</v>
      </c>
      <c r="AJ240" s="7">
        <f t="shared" si="72"/>
        <v>0</v>
      </c>
      <c r="AL240" s="4" t="s">
        <v>952</v>
      </c>
      <c r="AM240" s="4">
        <v>14</v>
      </c>
      <c r="AN240" s="4">
        <v>23.59</v>
      </c>
      <c r="AO240" s="4">
        <v>3.26</v>
      </c>
      <c r="AP240" s="4">
        <v>4.2830000000000004</v>
      </c>
      <c r="AQ240" s="4">
        <v>56.3</v>
      </c>
      <c r="AR240" s="4">
        <v>134.5</v>
      </c>
      <c r="AS240" s="4">
        <v>58.2</v>
      </c>
      <c r="AT240" s="9">
        <f t="shared" si="62"/>
        <v>27.39130434782609</v>
      </c>
      <c r="AU240" s="10">
        <f t="shared" si="63"/>
        <v>13.5</v>
      </c>
      <c r="AV240" s="7">
        <f t="shared" si="73"/>
        <v>0</v>
      </c>
      <c r="AX240" s="5" t="s">
        <v>1317</v>
      </c>
      <c r="AY240" s="5">
        <v>12.1</v>
      </c>
      <c r="AZ240" s="5">
        <v>23.59</v>
      </c>
      <c r="BA240" s="5">
        <v>3.26</v>
      </c>
      <c r="BB240" s="5">
        <v>4.242</v>
      </c>
      <c r="BC240" s="5">
        <v>57.1</v>
      </c>
      <c r="BD240" s="5">
        <v>149.69999999999999</v>
      </c>
      <c r="BE240" s="5">
        <v>59</v>
      </c>
      <c r="BF240" s="9">
        <f t="shared" si="64"/>
        <v>23.673913043478262</v>
      </c>
      <c r="BG240" s="10">
        <f t="shared" si="65"/>
        <v>13.5</v>
      </c>
      <c r="BH240" s="7">
        <f t="shared" si="66"/>
        <v>0</v>
      </c>
      <c r="BJ240" s="6" t="s">
        <v>1677</v>
      </c>
      <c r="BK240" s="6">
        <v>18.5</v>
      </c>
      <c r="BL240" s="6">
        <v>23.59</v>
      </c>
      <c r="BM240" s="6">
        <v>0</v>
      </c>
      <c r="BN240" s="6">
        <v>4.9569999999999999</v>
      </c>
      <c r="BO240" s="6">
        <v>65.8</v>
      </c>
      <c r="BP240" s="6">
        <v>135.6</v>
      </c>
      <c r="BQ240" s="6">
        <v>59</v>
      </c>
      <c r="BR240" s="9">
        <f t="shared" si="67"/>
        <v>36.195652173913047</v>
      </c>
      <c r="BS240" s="10">
        <f t="shared" si="68"/>
        <v>13.5</v>
      </c>
      <c r="BT240" s="7">
        <f t="shared" si="69"/>
        <v>0</v>
      </c>
    </row>
    <row r="241" spans="2:73" ht="14.5" x14ac:dyDescent="0.35">
      <c r="B241" t="s">
        <v>220</v>
      </c>
      <c r="C241" s="2">
        <v>27.2</v>
      </c>
      <c r="D241" t="s">
        <v>11</v>
      </c>
      <c r="E241" t="s">
        <v>12</v>
      </c>
      <c r="F241">
        <v>4.5739999999999998</v>
      </c>
      <c r="G241">
        <v>62.4</v>
      </c>
      <c r="H241">
        <v>130.4</v>
      </c>
      <c r="I241">
        <v>57.2</v>
      </c>
      <c r="J241" s="9">
        <f t="shared" si="56"/>
        <v>53.217391304347835</v>
      </c>
      <c r="K241" s="10">
        <f t="shared" si="57"/>
        <v>13.5</v>
      </c>
      <c r="L241" s="7">
        <f t="shared" si="70"/>
        <v>0</v>
      </c>
      <c r="N241" t="s">
        <v>574</v>
      </c>
      <c r="O241">
        <v>6.5</v>
      </c>
      <c r="P241" t="s">
        <v>11</v>
      </c>
      <c r="Q241" t="s">
        <v>12</v>
      </c>
      <c r="R241">
        <v>1.546</v>
      </c>
      <c r="S241">
        <v>48.2</v>
      </c>
      <c r="T241">
        <v>131.19999999999999</v>
      </c>
      <c r="U241">
        <v>57.1</v>
      </c>
      <c r="V241" s="9">
        <f t="shared" si="58"/>
        <v>12.717391304347828</v>
      </c>
      <c r="W241" s="10">
        <f t="shared" si="59"/>
        <v>13.5</v>
      </c>
      <c r="X241" s="7">
        <f t="shared" si="71"/>
        <v>0</v>
      </c>
      <c r="Z241" s="7" t="s">
        <v>2023</v>
      </c>
      <c r="AA241" s="7">
        <v>27.8</v>
      </c>
      <c r="AB241" s="7">
        <v>23.59</v>
      </c>
      <c r="AC241" s="7">
        <v>0</v>
      </c>
      <c r="AD241" s="7">
        <v>4.4870000000000001</v>
      </c>
      <c r="AE241" s="7">
        <v>64.2</v>
      </c>
      <c r="AF241" s="7">
        <v>133</v>
      </c>
      <c r="AG241" s="7">
        <v>60</v>
      </c>
      <c r="AH241" s="9">
        <f t="shared" si="60"/>
        <v>54.391304347826093</v>
      </c>
      <c r="AI241" s="10">
        <f t="shared" si="61"/>
        <v>13.5</v>
      </c>
      <c r="AJ241" s="7">
        <f t="shared" si="72"/>
        <v>0</v>
      </c>
      <c r="AL241" s="4" t="s">
        <v>953</v>
      </c>
      <c r="AM241" s="4">
        <v>16.399999999999999</v>
      </c>
      <c r="AN241" s="4">
        <v>23.59</v>
      </c>
      <c r="AO241" s="4">
        <v>5.38</v>
      </c>
      <c r="AP241" s="4">
        <v>3.2930000000000001</v>
      </c>
      <c r="AQ241" s="4">
        <v>56.2</v>
      </c>
      <c r="AR241" s="4">
        <v>149.80000000000001</v>
      </c>
      <c r="AS241" s="4">
        <v>58.3</v>
      </c>
      <c r="AT241" s="9">
        <f t="shared" si="62"/>
        <v>32.086956521739133</v>
      </c>
      <c r="AU241" s="10">
        <f t="shared" si="63"/>
        <v>13.5</v>
      </c>
      <c r="AV241" s="7">
        <f t="shared" si="73"/>
        <v>0</v>
      </c>
      <c r="AX241" s="5" t="s">
        <v>1318</v>
      </c>
      <c r="AY241" s="5">
        <v>18.899999999999999</v>
      </c>
      <c r="AZ241" s="5">
        <v>23.59</v>
      </c>
      <c r="BA241" s="5">
        <v>3.29</v>
      </c>
      <c r="BB241" s="5">
        <v>4.1509999999999998</v>
      </c>
      <c r="BC241" s="5">
        <v>60.2</v>
      </c>
      <c r="BD241" s="5">
        <v>149.4</v>
      </c>
      <c r="BE241" s="5">
        <v>58.8</v>
      </c>
      <c r="BF241" s="9">
        <f t="shared" si="64"/>
        <v>36.978260869565219</v>
      </c>
      <c r="BG241" s="10">
        <f t="shared" si="65"/>
        <v>13.5</v>
      </c>
      <c r="BH241" s="7">
        <f t="shared" si="66"/>
        <v>0</v>
      </c>
      <c r="BJ241" s="6" t="s">
        <v>1678</v>
      </c>
      <c r="BK241" s="6">
        <v>16.7</v>
      </c>
      <c r="BL241" s="6">
        <v>23.59</v>
      </c>
      <c r="BM241" s="6">
        <v>0</v>
      </c>
      <c r="BN241" s="6">
        <v>4.9800000000000004</v>
      </c>
      <c r="BO241" s="6">
        <v>62.4</v>
      </c>
      <c r="BP241" s="6">
        <v>136.69999999999999</v>
      </c>
      <c r="BQ241" s="6">
        <v>58.7</v>
      </c>
      <c r="BR241" s="9">
        <f t="shared" si="67"/>
        <v>32.673913043478265</v>
      </c>
      <c r="BS241" s="10">
        <f t="shared" si="68"/>
        <v>13.5</v>
      </c>
      <c r="BT241" s="7">
        <f t="shared" si="69"/>
        <v>0</v>
      </c>
    </row>
    <row r="242" spans="2:73" ht="14.5" x14ac:dyDescent="0.35">
      <c r="B242" t="s">
        <v>221</v>
      </c>
      <c r="C242" s="2">
        <v>24.3</v>
      </c>
      <c r="D242" t="s">
        <v>11</v>
      </c>
      <c r="E242" t="s">
        <v>12</v>
      </c>
      <c r="F242">
        <v>4.9409999999999998</v>
      </c>
      <c r="G242">
        <v>63.2</v>
      </c>
      <c r="H242">
        <v>134.1</v>
      </c>
      <c r="I242">
        <v>57.2</v>
      </c>
      <c r="J242" s="9">
        <f t="shared" si="56"/>
        <v>47.54347826086957</v>
      </c>
      <c r="K242" s="10">
        <f t="shared" si="57"/>
        <v>13.5</v>
      </c>
      <c r="L242" s="7">
        <f t="shared" si="70"/>
        <v>0</v>
      </c>
      <c r="N242" t="s">
        <v>575</v>
      </c>
      <c r="O242">
        <v>21.8</v>
      </c>
      <c r="P242" t="s">
        <v>11</v>
      </c>
      <c r="Q242" t="s">
        <v>12</v>
      </c>
      <c r="R242">
        <v>5.0129999999999999</v>
      </c>
      <c r="S242">
        <v>63</v>
      </c>
      <c r="T242">
        <v>134.1</v>
      </c>
      <c r="U242">
        <v>57.6</v>
      </c>
      <c r="V242" s="9">
        <f t="shared" si="58"/>
        <v>42.652173913043484</v>
      </c>
      <c r="W242" s="10">
        <f t="shared" si="59"/>
        <v>13.5</v>
      </c>
      <c r="X242" s="7">
        <f t="shared" si="71"/>
        <v>0</v>
      </c>
      <c r="Z242" s="7" t="s">
        <v>2024</v>
      </c>
      <c r="AA242" s="7">
        <v>23.8</v>
      </c>
      <c r="AB242" s="7">
        <v>23.59</v>
      </c>
      <c r="AC242" s="7">
        <v>0</v>
      </c>
      <c r="AD242" s="7">
        <v>4.0179999999999998</v>
      </c>
      <c r="AE242" s="7">
        <v>63</v>
      </c>
      <c r="AF242" s="7">
        <v>132.9</v>
      </c>
      <c r="AG242" s="7">
        <v>58.5</v>
      </c>
      <c r="AH242" s="9">
        <f t="shared" si="60"/>
        <v>46.565217391304358</v>
      </c>
      <c r="AI242" s="10">
        <f t="shared" si="61"/>
        <v>13.5</v>
      </c>
      <c r="AJ242" s="7">
        <f t="shared" si="72"/>
        <v>0</v>
      </c>
      <c r="AL242" s="4" t="s">
        <v>954</v>
      </c>
      <c r="AM242" s="4">
        <v>5.0999999999999996</v>
      </c>
      <c r="AN242" s="4">
        <v>23.59</v>
      </c>
      <c r="AO242" s="4">
        <v>0.31</v>
      </c>
      <c r="AP242" s="4">
        <v>3.2290000000000001</v>
      </c>
      <c r="AQ242" s="4">
        <v>56</v>
      </c>
      <c r="AR242" s="4">
        <v>131.69999999999999</v>
      </c>
      <c r="AS242" s="4">
        <v>58.2</v>
      </c>
      <c r="AT242" s="9">
        <f t="shared" si="62"/>
        <v>9.9782608695652186</v>
      </c>
      <c r="AU242" s="10">
        <f t="shared" si="63"/>
        <v>13.5</v>
      </c>
      <c r="AV242" s="7">
        <f t="shared" si="73"/>
        <v>0</v>
      </c>
      <c r="AX242" s="5" t="s">
        <v>1319</v>
      </c>
      <c r="AY242" s="5">
        <v>15</v>
      </c>
      <c r="AZ242" s="5">
        <v>23.59</v>
      </c>
      <c r="BA242" s="5">
        <v>0</v>
      </c>
      <c r="BB242" s="5">
        <v>4.0549999999999997</v>
      </c>
      <c r="BC242" s="5">
        <v>60</v>
      </c>
      <c r="BD242" s="5">
        <v>136.19999999999999</v>
      </c>
      <c r="BE242" s="5">
        <v>58.3</v>
      </c>
      <c r="BF242" s="9">
        <f t="shared" si="64"/>
        <v>29.347826086956527</v>
      </c>
      <c r="BG242" s="10">
        <f t="shared" si="65"/>
        <v>13.5</v>
      </c>
      <c r="BH242" s="7">
        <f t="shared" si="66"/>
        <v>0</v>
      </c>
      <c r="BJ242" s="6" t="s">
        <v>1679</v>
      </c>
      <c r="BK242" s="6">
        <v>11.9</v>
      </c>
      <c r="BL242" s="6">
        <v>23.59</v>
      </c>
      <c r="BM242" s="6">
        <v>0</v>
      </c>
      <c r="BN242" s="6">
        <v>4.4950000000000001</v>
      </c>
      <c r="BO242" s="6">
        <v>55.1</v>
      </c>
      <c r="BP242" s="6">
        <v>138.30000000000001</v>
      </c>
      <c r="BQ242" s="6">
        <v>57.9</v>
      </c>
      <c r="BR242" s="9">
        <f t="shared" si="67"/>
        <v>23.282608695652179</v>
      </c>
      <c r="BS242" s="10">
        <f t="shared" si="68"/>
        <v>13.5</v>
      </c>
      <c r="BT242" s="7">
        <f t="shared" si="69"/>
        <v>0</v>
      </c>
    </row>
    <row r="243" spans="2:73" ht="14.5" x14ac:dyDescent="0.35">
      <c r="B243" t="s">
        <v>222</v>
      </c>
      <c r="C243" s="2">
        <v>28.9</v>
      </c>
      <c r="D243" t="s">
        <v>11</v>
      </c>
      <c r="E243" t="s">
        <v>12</v>
      </c>
      <c r="F243">
        <v>3.8839999999999999</v>
      </c>
      <c r="G243">
        <v>61.6</v>
      </c>
      <c r="H243">
        <v>128.1</v>
      </c>
      <c r="I243">
        <v>57.2</v>
      </c>
      <c r="J243" s="9">
        <f t="shared" si="56"/>
        <v>56.54347826086957</v>
      </c>
      <c r="K243" s="10">
        <f t="shared" si="57"/>
        <v>13.5</v>
      </c>
      <c r="L243" s="7">
        <f t="shared" si="70"/>
        <v>0</v>
      </c>
      <c r="M243" s="7">
        <f>MEDIAN(C216:C246)</f>
        <v>24</v>
      </c>
      <c r="N243" t="s">
        <v>576</v>
      </c>
      <c r="O243">
        <v>26.6</v>
      </c>
      <c r="P243" t="s">
        <v>11</v>
      </c>
      <c r="Q243" t="s">
        <v>12</v>
      </c>
      <c r="R243">
        <v>4.9669999999999996</v>
      </c>
      <c r="S243">
        <v>63.2</v>
      </c>
      <c r="T243">
        <v>134.30000000000001</v>
      </c>
      <c r="U243">
        <v>57.5</v>
      </c>
      <c r="V243" s="9">
        <f t="shared" si="58"/>
        <v>52.043478260869577</v>
      </c>
      <c r="W243" s="10">
        <f t="shared" si="59"/>
        <v>13.5</v>
      </c>
      <c r="X243" s="7">
        <f t="shared" si="71"/>
        <v>0</v>
      </c>
      <c r="Y243" s="7">
        <f>MEDIAN(O216:O246)</f>
        <v>15.8</v>
      </c>
      <c r="Z243" s="7" t="s">
        <v>2025</v>
      </c>
      <c r="AA243" s="7">
        <v>28.5</v>
      </c>
      <c r="AB243" s="7">
        <v>23.59</v>
      </c>
      <c r="AC243" s="7">
        <v>0</v>
      </c>
      <c r="AD243" s="7">
        <v>3.8010000000000002</v>
      </c>
      <c r="AE243" s="7">
        <v>62.6</v>
      </c>
      <c r="AF243" s="7">
        <v>126.7</v>
      </c>
      <c r="AG243" s="7">
        <v>59.7</v>
      </c>
      <c r="AH243" s="9">
        <f t="shared" si="60"/>
        <v>55.760869565217398</v>
      </c>
      <c r="AI243" s="10">
        <f t="shared" si="61"/>
        <v>13.5</v>
      </c>
      <c r="AJ243" s="7">
        <f t="shared" si="72"/>
        <v>0</v>
      </c>
      <c r="AK243" s="7">
        <f>MEDIAN(AA216:AA246)</f>
        <v>24.7</v>
      </c>
      <c r="AL243" s="4" t="s">
        <v>955</v>
      </c>
      <c r="AM243" s="4">
        <v>13.9</v>
      </c>
      <c r="AN243" s="4">
        <v>23.59</v>
      </c>
      <c r="AO243" s="4">
        <v>1.28</v>
      </c>
      <c r="AP243" s="4">
        <v>4.03</v>
      </c>
      <c r="AQ243" s="4">
        <v>58.1</v>
      </c>
      <c r="AR243" s="4">
        <v>134</v>
      </c>
      <c r="AS243" s="4">
        <v>58</v>
      </c>
      <c r="AT243" s="9">
        <f t="shared" si="62"/>
        <v>27.195652173913047</v>
      </c>
      <c r="AU243" s="10">
        <f t="shared" si="63"/>
        <v>13.5</v>
      </c>
      <c r="AV243" s="7">
        <f t="shared" si="73"/>
        <v>0</v>
      </c>
      <c r="AW243" s="7">
        <f>MEDIAN(AM216:AM246)</f>
        <v>11.8</v>
      </c>
      <c r="AX243" s="5" t="s">
        <v>1320</v>
      </c>
      <c r="AY243" s="5">
        <v>27.4</v>
      </c>
      <c r="AZ243" s="5">
        <v>23.59</v>
      </c>
      <c r="BA243" s="5">
        <v>0.37</v>
      </c>
      <c r="BB243" s="5">
        <v>3.88</v>
      </c>
      <c r="BC243" s="5">
        <v>61.4</v>
      </c>
      <c r="BD243" s="5">
        <v>136.4</v>
      </c>
      <c r="BE243" s="5">
        <v>58.8</v>
      </c>
      <c r="BF243" s="9">
        <f t="shared" si="64"/>
        <v>53.608695652173914</v>
      </c>
      <c r="BG243" s="10">
        <f t="shared" si="65"/>
        <v>13.5</v>
      </c>
      <c r="BH243" s="7">
        <f t="shared" si="66"/>
        <v>0</v>
      </c>
      <c r="BI243" s="7">
        <f>MEDIAN(AY216:AY246)</f>
        <v>14.8</v>
      </c>
      <c r="BJ243" s="6" t="s">
        <v>1680</v>
      </c>
      <c r="BK243" s="6">
        <v>17.5</v>
      </c>
      <c r="BL243" s="6">
        <v>23.59</v>
      </c>
      <c r="BM243" s="6">
        <v>0.36</v>
      </c>
      <c r="BN243" s="6">
        <v>5.0999999999999996</v>
      </c>
      <c r="BO243" s="6">
        <v>67.8</v>
      </c>
      <c r="BP243" s="6">
        <v>143.1</v>
      </c>
      <c r="BQ243" s="6">
        <v>58.8</v>
      </c>
      <c r="BR243" s="9">
        <f t="shared" si="67"/>
        <v>34.239130434782616</v>
      </c>
      <c r="BS243" s="10">
        <f t="shared" si="68"/>
        <v>13.5</v>
      </c>
      <c r="BT243" s="7">
        <f t="shared" si="69"/>
        <v>0</v>
      </c>
      <c r="BU243" s="7">
        <f>MEDIAN(BK216:BK246)</f>
        <v>15.3</v>
      </c>
    </row>
    <row r="244" spans="2:73" ht="14.5" x14ac:dyDescent="0.35">
      <c r="B244" t="s">
        <v>223</v>
      </c>
      <c r="C244" s="2">
        <v>29.7</v>
      </c>
      <c r="D244" t="s">
        <v>11</v>
      </c>
      <c r="E244" t="s">
        <v>12</v>
      </c>
      <c r="F244">
        <v>3.9529999999999998</v>
      </c>
      <c r="G244">
        <v>61.2</v>
      </c>
      <c r="H244">
        <v>130.69999999999999</v>
      </c>
      <c r="I244">
        <v>57.3</v>
      </c>
      <c r="J244" s="9">
        <f t="shared" si="56"/>
        <v>58.108695652173921</v>
      </c>
      <c r="K244" s="10">
        <f t="shared" si="57"/>
        <v>13.5</v>
      </c>
      <c r="L244" s="7">
        <f t="shared" si="70"/>
        <v>0</v>
      </c>
      <c r="M244" s="7">
        <f>STDEVA(C216:C246)</f>
        <v>5.7985593316427</v>
      </c>
      <c r="N244" t="s">
        <v>577</v>
      </c>
      <c r="O244">
        <v>23.6</v>
      </c>
      <c r="P244" t="s">
        <v>11</v>
      </c>
      <c r="Q244" t="s">
        <v>12</v>
      </c>
      <c r="R244">
        <v>5.0949999999999998</v>
      </c>
      <c r="S244">
        <v>65</v>
      </c>
      <c r="T244">
        <v>137.30000000000001</v>
      </c>
      <c r="U244">
        <v>57.7</v>
      </c>
      <c r="V244" s="9">
        <f t="shared" si="58"/>
        <v>46.173913043478272</v>
      </c>
      <c r="W244" s="10">
        <f t="shared" si="59"/>
        <v>13.5</v>
      </c>
      <c r="X244" s="7">
        <f t="shared" si="71"/>
        <v>0</v>
      </c>
      <c r="Y244" s="7">
        <f>STDEVA(O216:O246)</f>
        <v>9.0245936375318614</v>
      </c>
      <c r="Z244" s="7" t="s">
        <v>2026</v>
      </c>
      <c r="AA244" s="7">
        <v>27.8</v>
      </c>
      <c r="AB244" s="7">
        <v>23.59</v>
      </c>
      <c r="AC244" s="7">
        <v>0</v>
      </c>
      <c r="AD244" s="7">
        <v>3.8250000000000002</v>
      </c>
      <c r="AE244" s="7">
        <v>62.2</v>
      </c>
      <c r="AF244" s="7">
        <v>128.80000000000001</v>
      </c>
      <c r="AG244" s="7">
        <v>60.1</v>
      </c>
      <c r="AH244" s="9">
        <f t="shared" si="60"/>
        <v>54.391304347826093</v>
      </c>
      <c r="AI244" s="10">
        <f t="shared" si="61"/>
        <v>13.5</v>
      </c>
      <c r="AJ244" s="7">
        <f t="shared" si="72"/>
        <v>0</v>
      </c>
      <c r="AK244" s="7">
        <f>STDEVA(AA216:AA246)</f>
        <v>4.4454229209645204</v>
      </c>
      <c r="AL244" s="4" t="s">
        <v>956</v>
      </c>
      <c r="AM244" s="4">
        <v>20.5</v>
      </c>
      <c r="AN244" s="4">
        <v>23.59</v>
      </c>
      <c r="AO244" s="4">
        <v>1.0900000000000001</v>
      </c>
      <c r="AP244" s="4">
        <v>4.4379999999999997</v>
      </c>
      <c r="AQ244" s="4">
        <v>61</v>
      </c>
      <c r="AR244" s="4">
        <v>133.1</v>
      </c>
      <c r="AS244" s="4">
        <v>58.1</v>
      </c>
      <c r="AT244" s="9">
        <f t="shared" si="62"/>
        <v>40.108695652173921</v>
      </c>
      <c r="AU244" s="10">
        <f t="shared" si="63"/>
        <v>13.5</v>
      </c>
      <c r="AV244" s="7">
        <f t="shared" si="73"/>
        <v>0</v>
      </c>
      <c r="AW244" s="7">
        <f>STDEVA(AM216:AM246)</f>
        <v>4.6122907330795719</v>
      </c>
      <c r="AX244" s="5" t="s">
        <v>1321</v>
      </c>
      <c r="AY244" s="5">
        <v>16.2</v>
      </c>
      <c r="AZ244" s="5">
        <v>23.59</v>
      </c>
      <c r="BA244" s="5">
        <v>5.2</v>
      </c>
      <c r="BB244" s="5">
        <v>3.6110000000000002</v>
      </c>
      <c r="BC244" s="5">
        <v>58</v>
      </c>
      <c r="BD244" s="5">
        <v>149.4</v>
      </c>
      <c r="BE244" s="5">
        <v>58.9</v>
      </c>
      <c r="BF244" s="9">
        <f t="shared" si="64"/>
        <v>31.695652173913047</v>
      </c>
      <c r="BG244" s="10">
        <f t="shared" si="65"/>
        <v>13.5</v>
      </c>
      <c r="BH244" s="7">
        <f t="shared" si="66"/>
        <v>0</v>
      </c>
      <c r="BI244" s="7">
        <f>STDEVA(AY216:AY246)</f>
        <v>4.5320104015293117</v>
      </c>
      <c r="BJ244" s="6" t="s">
        <v>1681</v>
      </c>
      <c r="BK244" s="6">
        <v>17</v>
      </c>
      <c r="BL244" s="6">
        <v>23.59</v>
      </c>
      <c r="BM244" s="6">
        <v>0</v>
      </c>
      <c r="BN244" s="6">
        <v>5.218</v>
      </c>
      <c r="BO244" s="6">
        <v>66.8</v>
      </c>
      <c r="BP244" s="6">
        <v>144.6</v>
      </c>
      <c r="BQ244" s="6">
        <v>58.7</v>
      </c>
      <c r="BR244" s="9">
        <f t="shared" si="67"/>
        <v>33.260869565217398</v>
      </c>
      <c r="BS244" s="10">
        <f t="shared" si="68"/>
        <v>13.5</v>
      </c>
      <c r="BT244" s="7">
        <f t="shared" si="69"/>
        <v>0</v>
      </c>
      <c r="BU244" s="7">
        <f>STDEVA(BK216:BK246)</f>
        <v>6.3419731673915178</v>
      </c>
    </row>
    <row r="245" spans="2:73" ht="14.5" x14ac:dyDescent="0.35">
      <c r="B245" t="s">
        <v>224</v>
      </c>
      <c r="C245" s="2">
        <v>29.9</v>
      </c>
      <c r="D245" t="s">
        <v>11</v>
      </c>
      <c r="E245" t="s">
        <v>12</v>
      </c>
      <c r="F245">
        <v>3.9929999999999999</v>
      </c>
      <c r="G245">
        <v>61.2</v>
      </c>
      <c r="H245">
        <v>128.6</v>
      </c>
      <c r="I245">
        <v>57.2</v>
      </c>
      <c r="J245" s="9">
        <f t="shared" si="56"/>
        <v>58.500000000000007</v>
      </c>
      <c r="K245" s="10">
        <f t="shared" si="57"/>
        <v>13.5</v>
      </c>
      <c r="L245" s="7">
        <f t="shared" si="70"/>
        <v>0</v>
      </c>
      <c r="M245" s="7">
        <f>AVERAGE(C216:C246)</f>
        <v>22.506451612903223</v>
      </c>
      <c r="N245" t="s">
        <v>578</v>
      </c>
      <c r="O245">
        <v>29.9</v>
      </c>
      <c r="P245" t="s">
        <v>11</v>
      </c>
      <c r="Q245" t="s">
        <v>12</v>
      </c>
      <c r="R245">
        <v>4.7370000000000001</v>
      </c>
      <c r="S245">
        <v>63.6</v>
      </c>
      <c r="T245">
        <v>135.69999999999999</v>
      </c>
      <c r="U245">
        <v>57.5</v>
      </c>
      <c r="V245" s="9">
        <f t="shared" si="58"/>
        <v>58.500000000000007</v>
      </c>
      <c r="W245" s="10">
        <f t="shared" si="59"/>
        <v>13.5</v>
      </c>
      <c r="X245" s="7">
        <f t="shared" si="71"/>
        <v>0</v>
      </c>
      <c r="Y245" s="7">
        <f>AVERAGE(O216:O246)</f>
        <v>15.706451612903226</v>
      </c>
      <c r="Z245" s="7" t="s">
        <v>2027</v>
      </c>
      <c r="AA245" s="7">
        <v>23.4</v>
      </c>
      <c r="AB245" s="7">
        <v>23.59</v>
      </c>
      <c r="AC245" s="7">
        <v>0</v>
      </c>
      <c r="AD245" s="7">
        <v>3.9319999999999999</v>
      </c>
      <c r="AE245" s="7">
        <v>59</v>
      </c>
      <c r="AF245" s="7">
        <v>130.5</v>
      </c>
      <c r="AG245" s="7">
        <v>58.8</v>
      </c>
      <c r="AH245" s="9">
        <f t="shared" si="60"/>
        <v>45.782608695652179</v>
      </c>
      <c r="AI245" s="10">
        <f t="shared" si="61"/>
        <v>13.5</v>
      </c>
      <c r="AJ245" s="7">
        <f t="shared" si="72"/>
        <v>0</v>
      </c>
      <c r="AK245" s="7">
        <f>AVERAGE(AA216:AA246)</f>
        <v>23.661290322580641</v>
      </c>
      <c r="AL245" s="4" t="s">
        <v>957</v>
      </c>
      <c r="AM245" s="4">
        <v>12.9</v>
      </c>
      <c r="AN245" s="4">
        <v>23.59</v>
      </c>
      <c r="AO245" s="4">
        <v>0</v>
      </c>
      <c r="AP245" s="4">
        <v>4.9560000000000004</v>
      </c>
      <c r="AQ245" s="4">
        <v>62.8</v>
      </c>
      <c r="AR245" s="4">
        <v>133.30000000000001</v>
      </c>
      <c r="AS245" s="4">
        <v>57.4</v>
      </c>
      <c r="AT245" s="9">
        <f t="shared" si="62"/>
        <v>25.239130434782613</v>
      </c>
      <c r="AU245" s="10">
        <f t="shared" si="63"/>
        <v>13.5</v>
      </c>
      <c r="AV245" s="7">
        <f t="shared" si="73"/>
        <v>0</v>
      </c>
      <c r="AW245" s="7">
        <f>AVERAGE(AM216:AM246)</f>
        <v>11.245161290322578</v>
      </c>
      <c r="AX245" s="5" t="s">
        <v>1322</v>
      </c>
      <c r="AY245" s="5">
        <v>13.2</v>
      </c>
      <c r="AZ245" s="5">
        <v>23.59</v>
      </c>
      <c r="BA245" s="5">
        <v>5.33</v>
      </c>
      <c r="BB245" s="5">
        <v>3.4630000000000001</v>
      </c>
      <c r="BC245" s="5">
        <v>57.8</v>
      </c>
      <c r="BD245" s="5">
        <v>149.6</v>
      </c>
      <c r="BE245" s="5">
        <v>58.9</v>
      </c>
      <c r="BF245" s="9">
        <f t="shared" si="64"/>
        <v>25.826086956521742</v>
      </c>
      <c r="BG245" s="10">
        <f t="shared" si="65"/>
        <v>13.5</v>
      </c>
      <c r="BH245" s="7">
        <f t="shared" si="66"/>
        <v>0</v>
      </c>
      <c r="BI245" s="7">
        <f>AVERAGE(AY216:AY246)</f>
        <v>15.838709677419354</v>
      </c>
      <c r="BJ245" s="6" t="s">
        <v>1682</v>
      </c>
      <c r="BK245" s="6">
        <v>25.2</v>
      </c>
      <c r="BL245" s="6">
        <v>23.59</v>
      </c>
      <c r="BM245" s="6">
        <v>0</v>
      </c>
      <c r="BN245" s="6">
        <v>5.1449999999999996</v>
      </c>
      <c r="BO245" s="6">
        <v>75</v>
      </c>
      <c r="BP245" s="6">
        <v>141.6</v>
      </c>
      <c r="BQ245" s="6">
        <v>58.5</v>
      </c>
      <c r="BR245" s="9">
        <f t="shared" si="67"/>
        <v>49.304347826086961</v>
      </c>
      <c r="BS245" s="10">
        <f t="shared" si="68"/>
        <v>13.5</v>
      </c>
      <c r="BT245" s="7">
        <f t="shared" si="69"/>
        <v>0</v>
      </c>
      <c r="BU245" s="7">
        <f>AVERAGE(BK216:BK246)</f>
        <v>14.106451612903225</v>
      </c>
    </row>
    <row r="246" spans="2:73" ht="14.5" x14ac:dyDescent="0.35">
      <c r="B246" t="s">
        <v>225</v>
      </c>
      <c r="C246" s="2">
        <v>19.899999999999999</v>
      </c>
      <c r="D246" t="s">
        <v>11</v>
      </c>
      <c r="E246" t="s">
        <v>12</v>
      </c>
      <c r="F246">
        <v>5.0979999999999999</v>
      </c>
      <c r="G246">
        <v>61.4</v>
      </c>
      <c r="H246">
        <v>133.4</v>
      </c>
      <c r="I246">
        <v>57.2</v>
      </c>
      <c r="J246" s="9">
        <f t="shared" si="56"/>
        <v>38.934782608695656</v>
      </c>
      <c r="K246" s="10">
        <f t="shared" si="57"/>
        <v>13.5</v>
      </c>
      <c r="L246" s="7">
        <f t="shared" si="70"/>
        <v>0</v>
      </c>
      <c r="M246" s="7">
        <f>SUM(C216:C246)</f>
        <v>697.69999999999993</v>
      </c>
      <c r="N246" t="s">
        <v>579</v>
      </c>
      <c r="O246">
        <v>1.1000000000000001</v>
      </c>
      <c r="P246" t="s">
        <v>11</v>
      </c>
      <c r="Q246" t="s">
        <v>12</v>
      </c>
      <c r="R246">
        <v>0.32400000000000001</v>
      </c>
      <c r="S246">
        <v>46.9</v>
      </c>
      <c r="T246">
        <v>127.5</v>
      </c>
      <c r="U246">
        <v>55.8</v>
      </c>
      <c r="V246" s="9">
        <f t="shared" si="58"/>
        <v>2.1521739130434785</v>
      </c>
      <c r="W246" s="10">
        <f t="shared" si="59"/>
        <v>11.652173913043478</v>
      </c>
      <c r="X246" s="7">
        <f t="shared" si="71"/>
        <v>0</v>
      </c>
      <c r="Y246" s="7">
        <f>SUM(O216:O246)</f>
        <v>486.90000000000003</v>
      </c>
      <c r="Z246" s="7" t="s">
        <v>2028</v>
      </c>
      <c r="AA246" s="7">
        <v>16.3</v>
      </c>
      <c r="AB246" s="7">
        <v>23.59</v>
      </c>
      <c r="AC246" s="7">
        <v>0</v>
      </c>
      <c r="AD246" s="7">
        <v>4.71</v>
      </c>
      <c r="AE246" s="7">
        <v>57.1</v>
      </c>
      <c r="AF246" s="7">
        <v>135.19999999999999</v>
      </c>
      <c r="AG246" s="7">
        <v>58.8</v>
      </c>
      <c r="AH246" s="9">
        <f t="shared" si="60"/>
        <v>31.891304347826093</v>
      </c>
      <c r="AI246" s="10">
        <f t="shared" si="61"/>
        <v>13.5</v>
      </c>
      <c r="AJ246" s="7">
        <f t="shared" si="72"/>
        <v>0</v>
      </c>
      <c r="AK246" s="7">
        <f>SUM(AA216:AA246)</f>
        <v>733.49999999999989</v>
      </c>
      <c r="AL246" s="4" t="s">
        <v>958</v>
      </c>
      <c r="AM246" s="4">
        <v>12.5</v>
      </c>
      <c r="AN246" s="4">
        <v>23.59</v>
      </c>
      <c r="AO246" s="4">
        <v>0</v>
      </c>
      <c r="AP246" s="4">
        <v>3.9740000000000002</v>
      </c>
      <c r="AQ246" s="4">
        <v>60.6</v>
      </c>
      <c r="AR246" s="4">
        <v>133.9</v>
      </c>
      <c r="AS246" s="4">
        <v>57.3</v>
      </c>
      <c r="AT246" s="9">
        <f t="shared" si="62"/>
        <v>24.456521739130437</v>
      </c>
      <c r="AU246" s="10">
        <f t="shared" si="63"/>
        <v>13.5</v>
      </c>
      <c r="AV246" s="7">
        <f t="shared" si="73"/>
        <v>0</v>
      </c>
      <c r="AW246" s="7">
        <f>SUM(AM216:AM246)</f>
        <v>348.59999999999991</v>
      </c>
      <c r="AX246" s="5" t="s">
        <v>1323</v>
      </c>
      <c r="AY246" s="5">
        <v>19</v>
      </c>
      <c r="AZ246" s="5">
        <v>23.59</v>
      </c>
      <c r="BA246" s="5">
        <v>0</v>
      </c>
      <c r="BB246" s="5">
        <v>4.9329999999999998</v>
      </c>
      <c r="BC246" s="5">
        <v>60.8</v>
      </c>
      <c r="BD246" s="5">
        <v>133.69999999999999</v>
      </c>
      <c r="BE246" s="5">
        <v>58.4</v>
      </c>
      <c r="BF246" s="9">
        <f t="shared" si="64"/>
        <v>37.173913043478265</v>
      </c>
      <c r="BG246" s="10">
        <f t="shared" si="65"/>
        <v>13.5</v>
      </c>
      <c r="BH246" s="7">
        <f t="shared" si="66"/>
        <v>0</v>
      </c>
      <c r="BI246" s="7">
        <f>SUM(AY216:AY246)</f>
        <v>491</v>
      </c>
      <c r="BJ246" s="6" t="s">
        <v>1683</v>
      </c>
      <c r="BK246" s="6">
        <v>10.8</v>
      </c>
      <c r="BL246" s="6">
        <v>23.59</v>
      </c>
      <c r="BM246" s="6">
        <v>0</v>
      </c>
      <c r="BN246" s="6">
        <v>3.363</v>
      </c>
      <c r="BO246" s="6">
        <v>56.2</v>
      </c>
      <c r="BP246" s="6">
        <v>133.69999999999999</v>
      </c>
      <c r="BQ246" s="6">
        <v>57.9</v>
      </c>
      <c r="BR246" s="9">
        <f t="shared" si="67"/>
        <v>21.130434782608699</v>
      </c>
      <c r="BS246" s="10">
        <f t="shared" si="68"/>
        <v>13.5</v>
      </c>
      <c r="BT246" s="7">
        <f t="shared" si="69"/>
        <v>0</v>
      </c>
      <c r="BU246" s="7">
        <f>SUM(BK216:BK246)</f>
        <v>437.29999999999995</v>
      </c>
    </row>
    <row r="247" spans="2:73" ht="14.5" x14ac:dyDescent="0.35">
      <c r="B247" t="s">
        <v>226</v>
      </c>
      <c r="C247" s="2">
        <v>22.3</v>
      </c>
      <c r="D247" t="s">
        <v>11</v>
      </c>
      <c r="E247" t="s">
        <v>12</v>
      </c>
      <c r="F247">
        <v>5.0890000000000004</v>
      </c>
      <c r="G247">
        <v>65.599999999999994</v>
      </c>
      <c r="H247">
        <v>138.6</v>
      </c>
      <c r="I247">
        <v>57.2</v>
      </c>
      <c r="J247" s="9">
        <f t="shared" si="56"/>
        <v>43.630434782608702</v>
      </c>
      <c r="K247" s="10">
        <f t="shared" si="57"/>
        <v>13.5</v>
      </c>
      <c r="L247" s="7">
        <f t="shared" si="70"/>
        <v>0</v>
      </c>
      <c r="N247" t="s">
        <v>580</v>
      </c>
      <c r="O247">
        <v>14.7</v>
      </c>
      <c r="P247" t="s">
        <v>11</v>
      </c>
      <c r="Q247" t="s">
        <v>12</v>
      </c>
      <c r="R247">
        <v>4.9989999999999997</v>
      </c>
      <c r="S247">
        <v>64</v>
      </c>
      <c r="T247">
        <v>138.4</v>
      </c>
      <c r="U247">
        <v>57.5</v>
      </c>
      <c r="V247" s="9">
        <f t="shared" si="58"/>
        <v>28.760869565217394</v>
      </c>
      <c r="W247" s="10">
        <f t="shared" si="59"/>
        <v>13.5</v>
      </c>
      <c r="X247" s="7">
        <f t="shared" si="71"/>
        <v>0</v>
      </c>
      <c r="Z247" s="7" t="s">
        <v>2029</v>
      </c>
      <c r="AA247" s="7">
        <v>29.4</v>
      </c>
      <c r="AB247" s="7">
        <v>23.59</v>
      </c>
      <c r="AC247" s="7">
        <v>0</v>
      </c>
      <c r="AD247" s="7">
        <v>3.879</v>
      </c>
      <c r="AE247" s="7">
        <v>61</v>
      </c>
      <c r="AF247" s="7">
        <v>130.80000000000001</v>
      </c>
      <c r="AG247" s="7">
        <v>60.2</v>
      </c>
      <c r="AH247" s="9">
        <f t="shared" si="60"/>
        <v>57.521739130434788</v>
      </c>
      <c r="AI247" s="10">
        <f t="shared" si="61"/>
        <v>13.5</v>
      </c>
      <c r="AJ247" s="7">
        <f t="shared" si="72"/>
        <v>0</v>
      </c>
      <c r="AL247" s="4" t="s">
        <v>959</v>
      </c>
      <c r="AM247" s="4">
        <v>12.5</v>
      </c>
      <c r="AN247" s="4">
        <v>23.59</v>
      </c>
      <c r="AO247" s="4">
        <v>0.21</v>
      </c>
      <c r="AP247" s="4">
        <v>3.6549999999999998</v>
      </c>
      <c r="AQ247" s="4">
        <v>59.2</v>
      </c>
      <c r="AR247" s="4">
        <v>134.80000000000001</v>
      </c>
      <c r="AS247" s="4">
        <v>58</v>
      </c>
      <c r="AT247" s="9">
        <f t="shared" si="62"/>
        <v>24.456521739130437</v>
      </c>
      <c r="AU247" s="10">
        <f t="shared" si="63"/>
        <v>13.5</v>
      </c>
      <c r="AV247" s="7">
        <f t="shared" si="73"/>
        <v>0</v>
      </c>
      <c r="AX247" s="5" t="s">
        <v>1324</v>
      </c>
      <c r="AY247" s="5">
        <v>11</v>
      </c>
      <c r="AZ247" s="5">
        <v>23.59</v>
      </c>
      <c r="BA247" s="5">
        <v>1.51</v>
      </c>
      <c r="BB247" s="5">
        <v>3.7930000000000001</v>
      </c>
      <c r="BC247" s="5">
        <v>57.5</v>
      </c>
      <c r="BD247" s="5">
        <v>149.5</v>
      </c>
      <c r="BE247" s="5">
        <v>58.9</v>
      </c>
      <c r="BF247" s="9">
        <f t="shared" si="64"/>
        <v>21.521739130434785</v>
      </c>
      <c r="BG247" s="10">
        <f t="shared" si="65"/>
        <v>13.5</v>
      </c>
      <c r="BH247" s="7">
        <f t="shared" si="66"/>
        <v>0</v>
      </c>
      <c r="BJ247" s="6" t="s">
        <v>1684</v>
      </c>
      <c r="BK247" s="6">
        <v>16.399999999999999</v>
      </c>
      <c r="BL247" s="6">
        <v>23.59</v>
      </c>
      <c r="BM247" s="6">
        <v>0</v>
      </c>
      <c r="BN247" s="6">
        <v>3.8809999999999998</v>
      </c>
      <c r="BO247" s="6">
        <v>63.2</v>
      </c>
      <c r="BP247" s="6">
        <v>130.6</v>
      </c>
      <c r="BQ247" s="6">
        <v>58.8</v>
      </c>
      <c r="BR247" s="9">
        <f t="shared" si="67"/>
        <v>32.086956521739133</v>
      </c>
      <c r="BS247" s="10">
        <f t="shared" si="68"/>
        <v>13.5</v>
      </c>
      <c r="BT247" s="7">
        <f t="shared" si="69"/>
        <v>0</v>
      </c>
    </row>
    <row r="248" spans="2:73" ht="14.5" x14ac:dyDescent="0.35">
      <c r="B248" t="s">
        <v>227</v>
      </c>
      <c r="C248" s="2">
        <v>12.9</v>
      </c>
      <c r="D248" t="s">
        <v>11</v>
      </c>
      <c r="E248" t="s">
        <v>12</v>
      </c>
      <c r="F248">
        <v>5.0890000000000004</v>
      </c>
      <c r="G248">
        <v>63.4</v>
      </c>
      <c r="H248">
        <v>139.30000000000001</v>
      </c>
      <c r="I248">
        <v>57.3</v>
      </c>
      <c r="J248" s="9">
        <f t="shared" si="56"/>
        <v>25.239130434782613</v>
      </c>
      <c r="K248" s="10">
        <f t="shared" si="57"/>
        <v>13.5</v>
      </c>
      <c r="L248" s="7">
        <f t="shared" si="70"/>
        <v>0</v>
      </c>
      <c r="N248" t="s">
        <v>581</v>
      </c>
      <c r="O248">
        <v>18.5</v>
      </c>
      <c r="P248" t="s">
        <v>11</v>
      </c>
      <c r="Q248" t="s">
        <v>12</v>
      </c>
      <c r="R248">
        <v>5.0049999999999999</v>
      </c>
      <c r="S248">
        <v>59.2</v>
      </c>
      <c r="T248">
        <v>141.1</v>
      </c>
      <c r="U248">
        <v>57.5</v>
      </c>
      <c r="V248" s="9">
        <f t="shared" si="58"/>
        <v>36.195652173913047</v>
      </c>
      <c r="W248" s="10">
        <f t="shared" si="59"/>
        <v>13.5</v>
      </c>
      <c r="X248" s="7">
        <f t="shared" si="71"/>
        <v>0</v>
      </c>
      <c r="Z248" s="7" t="s">
        <v>2030</v>
      </c>
      <c r="AA248" s="7">
        <v>12.1</v>
      </c>
      <c r="AB248" s="7">
        <v>23.59</v>
      </c>
      <c r="AC248" s="7">
        <v>0</v>
      </c>
      <c r="AD248" s="7">
        <v>2.5619999999999998</v>
      </c>
      <c r="AE248" s="7">
        <v>49.1</v>
      </c>
      <c r="AF248" s="7">
        <v>132.69999999999999</v>
      </c>
      <c r="AG248" s="7">
        <v>59.4</v>
      </c>
      <c r="AH248" s="9">
        <f t="shared" si="60"/>
        <v>23.673913043478262</v>
      </c>
      <c r="AI248" s="10">
        <f t="shared" si="61"/>
        <v>13.5</v>
      </c>
      <c r="AJ248" s="7">
        <f t="shared" si="72"/>
        <v>0</v>
      </c>
      <c r="AL248" s="4" t="s">
        <v>960</v>
      </c>
      <c r="AM248" s="4">
        <v>16.2</v>
      </c>
      <c r="AN248" s="4">
        <v>23.59</v>
      </c>
      <c r="AO248" s="4">
        <v>2.44</v>
      </c>
      <c r="AP248" s="4">
        <v>3.2989999999999999</v>
      </c>
      <c r="AQ248" s="4">
        <v>56.8</v>
      </c>
      <c r="AR248" s="4">
        <v>130.4</v>
      </c>
      <c r="AS248" s="4">
        <v>58.1</v>
      </c>
      <c r="AT248" s="9">
        <f t="shared" si="62"/>
        <v>31.695652173913047</v>
      </c>
      <c r="AU248" s="10">
        <f t="shared" si="63"/>
        <v>13.5</v>
      </c>
      <c r="AV248" s="7">
        <f t="shared" si="73"/>
        <v>0</v>
      </c>
      <c r="AX248" s="5" t="s">
        <v>1325</v>
      </c>
      <c r="AY248" s="5">
        <v>14.4</v>
      </c>
      <c r="AZ248" s="5">
        <v>23.59</v>
      </c>
      <c r="BA248" s="5">
        <v>4.03</v>
      </c>
      <c r="BB248" s="5">
        <v>3.8010000000000002</v>
      </c>
      <c r="BC248" s="5">
        <v>59.8</v>
      </c>
      <c r="BD248" s="5">
        <v>149.69999999999999</v>
      </c>
      <c r="BE248" s="5">
        <v>58.9</v>
      </c>
      <c r="BF248" s="9">
        <f t="shared" si="64"/>
        <v>28.173913043478265</v>
      </c>
      <c r="BG248" s="10">
        <f t="shared" si="65"/>
        <v>13.5</v>
      </c>
      <c r="BH248" s="7">
        <f t="shared" si="66"/>
        <v>0</v>
      </c>
      <c r="BJ248" s="6" t="s">
        <v>1685</v>
      </c>
      <c r="BK248" s="6">
        <v>14.5</v>
      </c>
      <c r="BL248" s="6">
        <v>23.59</v>
      </c>
      <c r="BM248" s="6">
        <v>3.47</v>
      </c>
      <c r="BN248" s="6">
        <v>4.3369999999999997</v>
      </c>
      <c r="BO248" s="6">
        <v>61.6</v>
      </c>
      <c r="BP248" s="6">
        <v>132.80000000000001</v>
      </c>
      <c r="BQ248" s="6">
        <v>58.9</v>
      </c>
      <c r="BR248" s="9">
        <f t="shared" si="67"/>
        <v>28.369565217391308</v>
      </c>
      <c r="BS248" s="10">
        <f t="shared" si="68"/>
        <v>13.5</v>
      </c>
      <c r="BT248" s="7">
        <f t="shared" si="69"/>
        <v>0</v>
      </c>
    </row>
    <row r="249" spans="2:73" ht="14.5" x14ac:dyDescent="0.35">
      <c r="B249" t="s">
        <v>228</v>
      </c>
      <c r="C249" s="2">
        <v>21.5</v>
      </c>
      <c r="D249" t="s">
        <v>11</v>
      </c>
      <c r="E249" t="s">
        <v>12</v>
      </c>
      <c r="F249">
        <v>5.0979999999999999</v>
      </c>
      <c r="G249">
        <v>68</v>
      </c>
      <c r="H249">
        <v>140.4</v>
      </c>
      <c r="I249">
        <v>57.3</v>
      </c>
      <c r="J249" s="9">
        <f t="shared" si="56"/>
        <v>42.065217391304351</v>
      </c>
      <c r="K249" s="10">
        <f t="shared" si="57"/>
        <v>13.5</v>
      </c>
      <c r="L249" s="7">
        <f t="shared" si="70"/>
        <v>0</v>
      </c>
      <c r="N249" t="s">
        <v>582</v>
      </c>
      <c r="O249">
        <v>14.7</v>
      </c>
      <c r="P249" t="s">
        <v>11</v>
      </c>
      <c r="Q249" t="s">
        <v>12</v>
      </c>
      <c r="R249">
        <v>4.5739999999999998</v>
      </c>
      <c r="S249">
        <v>59.5</v>
      </c>
      <c r="T249">
        <v>137.30000000000001</v>
      </c>
      <c r="U249">
        <v>57.3</v>
      </c>
      <c r="V249" s="9">
        <f t="shared" si="58"/>
        <v>28.760869565217394</v>
      </c>
      <c r="W249" s="10">
        <f t="shared" si="59"/>
        <v>13.5</v>
      </c>
      <c r="X249" s="7">
        <f t="shared" si="71"/>
        <v>0</v>
      </c>
      <c r="Z249" s="7" t="s">
        <v>2031</v>
      </c>
      <c r="AA249" s="7">
        <v>12.9</v>
      </c>
      <c r="AB249" s="7">
        <v>23.59</v>
      </c>
      <c r="AC249" s="7">
        <v>0</v>
      </c>
      <c r="AD249" s="7">
        <v>3.7639999999999998</v>
      </c>
      <c r="AE249" s="7">
        <v>55.6</v>
      </c>
      <c r="AF249" s="7">
        <v>136.1</v>
      </c>
      <c r="AG249" s="7">
        <v>58.7</v>
      </c>
      <c r="AH249" s="9">
        <f t="shared" si="60"/>
        <v>25.239130434782613</v>
      </c>
      <c r="AI249" s="10">
        <f t="shared" si="61"/>
        <v>13.5</v>
      </c>
      <c r="AJ249" s="7">
        <f t="shared" si="72"/>
        <v>0</v>
      </c>
      <c r="AL249" s="4" t="s">
        <v>961</v>
      </c>
      <c r="AM249" s="4">
        <v>15.5</v>
      </c>
      <c r="AN249" s="4">
        <v>23.59</v>
      </c>
      <c r="AO249" s="4">
        <v>3.14</v>
      </c>
      <c r="AP249" s="4">
        <v>3.7959999999999998</v>
      </c>
      <c r="AQ249" s="4">
        <v>59.5</v>
      </c>
      <c r="AR249" s="4">
        <v>134.6</v>
      </c>
      <c r="AS249" s="4">
        <v>58.1</v>
      </c>
      <c r="AT249" s="9">
        <f t="shared" si="62"/>
        <v>30.326086956521742</v>
      </c>
      <c r="AU249" s="10">
        <f t="shared" si="63"/>
        <v>13.5</v>
      </c>
      <c r="AV249" s="7">
        <f t="shared" si="73"/>
        <v>0</v>
      </c>
      <c r="AX249" s="5" t="s">
        <v>1326</v>
      </c>
      <c r="AY249" s="5">
        <v>19.8</v>
      </c>
      <c r="AZ249" s="5">
        <v>23.59</v>
      </c>
      <c r="BA249" s="5">
        <v>3.07</v>
      </c>
      <c r="BB249" s="5">
        <v>3.859</v>
      </c>
      <c r="BC249" s="5">
        <v>60</v>
      </c>
      <c r="BD249" s="5">
        <v>149.5</v>
      </c>
      <c r="BE249" s="5">
        <v>58.9</v>
      </c>
      <c r="BF249" s="9">
        <f t="shared" si="64"/>
        <v>38.739130434782616</v>
      </c>
      <c r="BG249" s="10">
        <f t="shared" si="65"/>
        <v>13.5</v>
      </c>
      <c r="BH249" s="7">
        <f t="shared" si="66"/>
        <v>0</v>
      </c>
      <c r="BJ249" s="6" t="s">
        <v>1686</v>
      </c>
      <c r="BK249" s="6">
        <v>13.5</v>
      </c>
      <c r="BL249" s="6">
        <v>23.59</v>
      </c>
      <c r="BM249" s="6">
        <v>1.23</v>
      </c>
      <c r="BN249" s="6">
        <v>4.4219999999999997</v>
      </c>
      <c r="BO249" s="6">
        <v>62</v>
      </c>
      <c r="BP249" s="6">
        <v>139.4</v>
      </c>
      <c r="BQ249" s="6">
        <v>58.9</v>
      </c>
      <c r="BR249" s="9">
        <f t="shared" si="67"/>
        <v>26.413043478260875</v>
      </c>
      <c r="BS249" s="10">
        <f t="shared" si="68"/>
        <v>13.5</v>
      </c>
      <c r="BT249" s="7">
        <f t="shared" si="69"/>
        <v>0</v>
      </c>
    </row>
    <row r="250" spans="2:73" ht="14.5" x14ac:dyDescent="0.35">
      <c r="B250" t="s">
        <v>229</v>
      </c>
      <c r="C250" s="2">
        <v>13.4</v>
      </c>
      <c r="D250" t="s">
        <v>11</v>
      </c>
      <c r="E250" t="s">
        <v>12</v>
      </c>
      <c r="F250">
        <v>5.0949999999999998</v>
      </c>
      <c r="G250">
        <v>63.4</v>
      </c>
      <c r="H250">
        <v>136.69999999999999</v>
      </c>
      <c r="I250">
        <v>57.2</v>
      </c>
      <c r="J250" s="9">
        <f t="shared" si="56"/>
        <v>26.217391304347831</v>
      </c>
      <c r="K250" s="10">
        <f t="shared" si="57"/>
        <v>13.5</v>
      </c>
      <c r="L250" s="7">
        <f t="shared" si="70"/>
        <v>0</v>
      </c>
      <c r="N250" t="s">
        <v>583</v>
      </c>
      <c r="O250">
        <v>27.7</v>
      </c>
      <c r="P250" t="s">
        <v>11</v>
      </c>
      <c r="Q250" t="s">
        <v>12</v>
      </c>
      <c r="R250">
        <v>5.0890000000000004</v>
      </c>
      <c r="S250">
        <v>63.8</v>
      </c>
      <c r="T250">
        <v>136.4</v>
      </c>
      <c r="U250">
        <v>57.6</v>
      </c>
      <c r="V250" s="9">
        <f t="shared" si="58"/>
        <v>54.195652173913047</v>
      </c>
      <c r="W250" s="10">
        <f t="shared" si="59"/>
        <v>13.5</v>
      </c>
      <c r="X250" s="7">
        <f t="shared" si="71"/>
        <v>0</v>
      </c>
      <c r="Z250" s="7" t="s">
        <v>2032</v>
      </c>
      <c r="AA250" s="7">
        <v>7.8</v>
      </c>
      <c r="AB250" s="7">
        <v>23.59</v>
      </c>
      <c r="AC250" s="7">
        <v>0</v>
      </c>
      <c r="AD250" s="7">
        <v>5.1440000000000001</v>
      </c>
      <c r="AE250" s="7">
        <v>60</v>
      </c>
      <c r="AF250" s="7">
        <v>137.69999999999999</v>
      </c>
      <c r="AG250" s="7">
        <v>58.8</v>
      </c>
      <c r="AH250" s="9">
        <f t="shared" si="60"/>
        <v>15.260869565217392</v>
      </c>
      <c r="AI250" s="10">
        <f t="shared" si="61"/>
        <v>13.5</v>
      </c>
      <c r="AJ250" s="7">
        <f t="shared" si="72"/>
        <v>0</v>
      </c>
      <c r="AL250" s="4" t="s">
        <v>962</v>
      </c>
      <c r="AM250" s="4">
        <v>12.1</v>
      </c>
      <c r="AN250" s="4">
        <v>23.59</v>
      </c>
      <c r="AO250" s="4">
        <v>0</v>
      </c>
      <c r="AP250" s="4">
        <v>3.544</v>
      </c>
      <c r="AQ250" s="4">
        <v>56.6</v>
      </c>
      <c r="AR250" s="4">
        <v>130.80000000000001</v>
      </c>
      <c r="AS250" s="4">
        <v>58</v>
      </c>
      <c r="AT250" s="9">
        <f t="shared" si="62"/>
        <v>23.673913043478262</v>
      </c>
      <c r="AU250" s="10">
        <f t="shared" si="63"/>
        <v>13.5</v>
      </c>
      <c r="AV250" s="7">
        <f t="shared" si="73"/>
        <v>0</v>
      </c>
      <c r="AX250" s="5" t="s">
        <v>1327</v>
      </c>
      <c r="AY250" s="5">
        <v>22.1</v>
      </c>
      <c r="AZ250" s="5">
        <v>23.59</v>
      </c>
      <c r="BA250" s="5">
        <v>1.1599999999999999</v>
      </c>
      <c r="BB250" s="5">
        <v>4.7930000000000001</v>
      </c>
      <c r="BC250" s="5">
        <v>63.6</v>
      </c>
      <c r="BD250" s="5">
        <v>149.80000000000001</v>
      </c>
      <c r="BE250" s="5">
        <v>58.9</v>
      </c>
      <c r="BF250" s="9">
        <f t="shared" si="64"/>
        <v>43.239130434782616</v>
      </c>
      <c r="BG250" s="10">
        <f t="shared" si="65"/>
        <v>13.5</v>
      </c>
      <c r="BH250" s="7">
        <f t="shared" si="66"/>
        <v>0</v>
      </c>
      <c r="BJ250" s="6" t="s">
        <v>1687</v>
      </c>
      <c r="BK250" s="6">
        <v>12.1</v>
      </c>
      <c r="BL250" s="6">
        <v>23.59</v>
      </c>
      <c r="BM250" s="6">
        <v>5.29</v>
      </c>
      <c r="BN250" s="6">
        <v>3.9580000000000002</v>
      </c>
      <c r="BO250" s="6">
        <v>57.8</v>
      </c>
      <c r="BP250" s="6">
        <v>135</v>
      </c>
      <c r="BQ250" s="6">
        <v>59.1</v>
      </c>
      <c r="BR250" s="9">
        <f t="shared" si="67"/>
        <v>23.673913043478262</v>
      </c>
      <c r="BS250" s="10">
        <f t="shared" si="68"/>
        <v>13.5</v>
      </c>
      <c r="BT250" s="7">
        <f t="shared" si="69"/>
        <v>0</v>
      </c>
    </row>
    <row r="251" spans="2:73" ht="14.5" x14ac:dyDescent="0.35">
      <c r="B251" t="s">
        <v>230</v>
      </c>
      <c r="C251" s="2">
        <v>14.7</v>
      </c>
      <c r="D251" t="s">
        <v>11</v>
      </c>
      <c r="E251" t="s">
        <v>12</v>
      </c>
      <c r="F251">
        <v>3.1680000000000001</v>
      </c>
      <c r="G251">
        <v>50.9</v>
      </c>
      <c r="H251">
        <v>135.30000000000001</v>
      </c>
      <c r="I251">
        <v>57.2</v>
      </c>
      <c r="J251" s="9">
        <f t="shared" si="56"/>
        <v>28.760869565217394</v>
      </c>
      <c r="K251" s="10">
        <f t="shared" si="57"/>
        <v>13.5</v>
      </c>
      <c r="L251" s="7">
        <f t="shared" si="70"/>
        <v>0</v>
      </c>
      <c r="N251" t="s">
        <v>584</v>
      </c>
      <c r="O251">
        <v>21.6</v>
      </c>
      <c r="P251" t="s">
        <v>11</v>
      </c>
      <c r="Q251" t="s">
        <v>12</v>
      </c>
      <c r="R251">
        <v>5.0309999999999997</v>
      </c>
      <c r="S251">
        <v>62.6</v>
      </c>
      <c r="T251">
        <v>141.5</v>
      </c>
      <c r="U251">
        <v>57.6</v>
      </c>
      <c r="V251" s="9">
        <f t="shared" si="58"/>
        <v>42.260869565217398</v>
      </c>
      <c r="W251" s="10">
        <f t="shared" si="59"/>
        <v>13.5</v>
      </c>
      <c r="X251" s="7">
        <f t="shared" si="71"/>
        <v>0</v>
      </c>
      <c r="Z251" s="7" t="s">
        <v>2033</v>
      </c>
      <c r="AA251" s="7">
        <v>15.8</v>
      </c>
      <c r="AB251" s="7">
        <v>23.59</v>
      </c>
      <c r="AC251" s="7">
        <v>0</v>
      </c>
      <c r="AD251" s="7">
        <v>4.1829999999999998</v>
      </c>
      <c r="AE251" s="7">
        <v>58.4</v>
      </c>
      <c r="AF251" s="7">
        <v>135.9</v>
      </c>
      <c r="AG251" s="7">
        <v>58.8</v>
      </c>
      <c r="AH251" s="9">
        <f t="shared" si="60"/>
        <v>30.913043478260875</v>
      </c>
      <c r="AI251" s="10">
        <f t="shared" si="61"/>
        <v>13.5</v>
      </c>
      <c r="AJ251" s="7">
        <f t="shared" si="72"/>
        <v>0</v>
      </c>
      <c r="AL251" s="4" t="s">
        <v>963</v>
      </c>
      <c r="AM251" s="4">
        <v>16.5</v>
      </c>
      <c r="AN251" s="4">
        <v>23.59</v>
      </c>
      <c r="AO251" s="4">
        <v>2.2599999999999998</v>
      </c>
      <c r="AP251" s="4">
        <v>3.5859999999999999</v>
      </c>
      <c r="AQ251" s="4">
        <v>58.6</v>
      </c>
      <c r="AR251" s="4">
        <v>131</v>
      </c>
      <c r="AS251" s="4">
        <v>58.1</v>
      </c>
      <c r="AT251" s="9">
        <f t="shared" si="62"/>
        <v>32.282608695652179</v>
      </c>
      <c r="AU251" s="10">
        <f t="shared" si="63"/>
        <v>13.5</v>
      </c>
      <c r="AV251" s="7">
        <f t="shared" si="73"/>
        <v>0</v>
      </c>
      <c r="AX251" s="5" t="s">
        <v>1328</v>
      </c>
      <c r="AY251" s="5">
        <v>16.899999999999999</v>
      </c>
      <c r="AZ251" s="5">
        <v>23.59</v>
      </c>
      <c r="BA251" s="5">
        <v>1.53</v>
      </c>
      <c r="BB251" s="5">
        <v>4.9669999999999996</v>
      </c>
      <c r="BC251" s="5">
        <v>60.8</v>
      </c>
      <c r="BD251" s="5">
        <v>149.69999999999999</v>
      </c>
      <c r="BE251" s="5">
        <v>59.2</v>
      </c>
      <c r="BF251" s="9">
        <f t="shared" si="64"/>
        <v>33.065217391304351</v>
      </c>
      <c r="BG251" s="10">
        <f t="shared" si="65"/>
        <v>13.5</v>
      </c>
      <c r="BH251" s="7">
        <f t="shared" si="66"/>
        <v>0</v>
      </c>
      <c r="BJ251" s="6" t="s">
        <v>1688</v>
      </c>
      <c r="BK251" s="6">
        <v>16.3</v>
      </c>
      <c r="BL251" s="6">
        <v>23.59</v>
      </c>
      <c r="BM251" s="6">
        <v>1.06</v>
      </c>
      <c r="BN251" s="6">
        <v>5.1050000000000004</v>
      </c>
      <c r="BO251" s="6">
        <v>67</v>
      </c>
      <c r="BP251" s="6">
        <v>137.80000000000001</v>
      </c>
      <c r="BQ251" s="6">
        <v>59.1</v>
      </c>
      <c r="BR251" s="9">
        <f t="shared" si="67"/>
        <v>31.891304347826093</v>
      </c>
      <c r="BS251" s="10">
        <f t="shared" si="68"/>
        <v>13.5</v>
      </c>
      <c r="BT251" s="7">
        <f t="shared" si="69"/>
        <v>0</v>
      </c>
    </row>
    <row r="252" spans="2:73" ht="14.5" x14ac:dyDescent="0.35">
      <c r="B252" t="s">
        <v>231</v>
      </c>
      <c r="C252" s="2">
        <v>22.2</v>
      </c>
      <c r="D252" t="s">
        <v>11</v>
      </c>
      <c r="E252" t="s">
        <v>12</v>
      </c>
      <c r="F252">
        <v>5.0949999999999998</v>
      </c>
      <c r="G252">
        <v>68.8</v>
      </c>
      <c r="H252">
        <v>138.1</v>
      </c>
      <c r="I252">
        <v>57.3</v>
      </c>
      <c r="J252" s="9">
        <f t="shared" si="56"/>
        <v>43.434782608695656</v>
      </c>
      <c r="K252" s="10">
        <f t="shared" si="57"/>
        <v>13.5</v>
      </c>
      <c r="L252" s="7">
        <f t="shared" si="70"/>
        <v>0</v>
      </c>
      <c r="N252" t="s">
        <v>585</v>
      </c>
      <c r="O252">
        <v>16.899999999999999</v>
      </c>
      <c r="P252" t="s">
        <v>11</v>
      </c>
      <c r="Q252" t="s">
        <v>12</v>
      </c>
      <c r="R252">
        <v>5.1239999999999997</v>
      </c>
      <c r="S252">
        <v>65</v>
      </c>
      <c r="T252">
        <v>140.1</v>
      </c>
      <c r="U252">
        <v>57.7</v>
      </c>
      <c r="V252" s="9">
        <f t="shared" si="58"/>
        <v>33.065217391304351</v>
      </c>
      <c r="W252" s="10">
        <f t="shared" si="59"/>
        <v>13.5</v>
      </c>
      <c r="X252" s="7">
        <f t="shared" si="71"/>
        <v>0</v>
      </c>
      <c r="Z252" s="7" t="s">
        <v>2034</v>
      </c>
      <c r="AA252" s="7">
        <v>20.8</v>
      </c>
      <c r="AB252" s="7">
        <v>23.59</v>
      </c>
      <c r="AC252" s="7">
        <v>0</v>
      </c>
      <c r="AD252" s="7">
        <v>4.5289999999999999</v>
      </c>
      <c r="AE252" s="7">
        <v>59.3</v>
      </c>
      <c r="AF252" s="7">
        <v>133.1</v>
      </c>
      <c r="AG252" s="7">
        <v>59.8</v>
      </c>
      <c r="AH252" s="9">
        <f t="shared" si="60"/>
        <v>40.695652173913047</v>
      </c>
      <c r="AI252" s="10">
        <f t="shared" si="61"/>
        <v>13.5</v>
      </c>
      <c r="AJ252" s="7">
        <f t="shared" si="72"/>
        <v>0</v>
      </c>
      <c r="AL252" s="4" t="s">
        <v>964</v>
      </c>
      <c r="AM252" s="4">
        <v>19.600000000000001</v>
      </c>
      <c r="AN252" s="4">
        <v>23.59</v>
      </c>
      <c r="AO252" s="4">
        <v>0.4</v>
      </c>
      <c r="AP252" s="4">
        <v>4.8570000000000002</v>
      </c>
      <c r="AQ252" s="4">
        <v>62</v>
      </c>
      <c r="AR252" s="4">
        <v>131</v>
      </c>
      <c r="AS252" s="4">
        <v>58.1</v>
      </c>
      <c r="AT252" s="9">
        <f t="shared" si="62"/>
        <v>38.34782608695653</v>
      </c>
      <c r="AU252" s="10">
        <f t="shared" si="63"/>
        <v>13.5</v>
      </c>
      <c r="AV252" s="7">
        <f t="shared" si="73"/>
        <v>0</v>
      </c>
      <c r="AX252" s="5" t="s">
        <v>1329</v>
      </c>
      <c r="AY252" s="5">
        <v>11.9</v>
      </c>
      <c r="AZ252" s="5">
        <v>23.59</v>
      </c>
      <c r="BA252" s="5">
        <v>0.49</v>
      </c>
      <c r="BB252" s="5">
        <v>5.0620000000000003</v>
      </c>
      <c r="BC252" s="5">
        <v>61.4</v>
      </c>
      <c r="BD252" s="5">
        <v>149.6</v>
      </c>
      <c r="BE252" s="5">
        <v>59.4</v>
      </c>
      <c r="BF252" s="9">
        <f t="shared" si="64"/>
        <v>23.282608695652179</v>
      </c>
      <c r="BG252" s="10">
        <f t="shared" si="65"/>
        <v>13.5</v>
      </c>
      <c r="BH252" s="7">
        <f t="shared" si="66"/>
        <v>0</v>
      </c>
      <c r="BJ252" s="6" t="s">
        <v>1689</v>
      </c>
      <c r="BK252" s="6">
        <v>21.2</v>
      </c>
      <c r="BL252" s="6">
        <v>23.59</v>
      </c>
      <c r="BM252" s="6">
        <v>0.5</v>
      </c>
      <c r="BN252" s="6">
        <v>4.7060000000000004</v>
      </c>
      <c r="BO252" s="6">
        <v>67.2</v>
      </c>
      <c r="BP252" s="6">
        <v>134.19999999999999</v>
      </c>
      <c r="BQ252" s="6">
        <v>58.8</v>
      </c>
      <c r="BR252" s="9">
        <f t="shared" si="67"/>
        <v>41.478260869565219</v>
      </c>
      <c r="BS252" s="10">
        <f t="shared" si="68"/>
        <v>13.5</v>
      </c>
      <c r="BT252" s="7">
        <f t="shared" si="69"/>
        <v>0</v>
      </c>
    </row>
    <row r="253" spans="2:73" ht="14.5" x14ac:dyDescent="0.35">
      <c r="B253" t="s">
        <v>232</v>
      </c>
      <c r="C253" s="2">
        <v>6.6</v>
      </c>
      <c r="D253" t="s">
        <v>11</v>
      </c>
      <c r="E253" t="s">
        <v>12</v>
      </c>
      <c r="F253">
        <v>2.1269999999999998</v>
      </c>
      <c r="G253">
        <v>48.2</v>
      </c>
      <c r="H253">
        <v>133.1</v>
      </c>
      <c r="I253">
        <v>56.8</v>
      </c>
      <c r="J253" s="9">
        <f t="shared" si="56"/>
        <v>12.913043478260871</v>
      </c>
      <c r="K253" s="10">
        <f t="shared" si="57"/>
        <v>13.5</v>
      </c>
      <c r="L253" s="7">
        <f t="shared" si="70"/>
        <v>0</v>
      </c>
      <c r="N253" t="s">
        <v>586</v>
      </c>
      <c r="O253">
        <v>16.5</v>
      </c>
      <c r="P253" t="s">
        <v>11</v>
      </c>
      <c r="Q253" t="s">
        <v>12</v>
      </c>
      <c r="R253">
        <v>5.101</v>
      </c>
      <c r="S253">
        <v>63.2</v>
      </c>
      <c r="T253">
        <v>139.69999999999999</v>
      </c>
      <c r="U253">
        <v>57.7</v>
      </c>
      <c r="V253" s="9">
        <f t="shared" si="58"/>
        <v>32.282608695652179</v>
      </c>
      <c r="W253" s="10">
        <f t="shared" si="59"/>
        <v>13.5</v>
      </c>
      <c r="X253" s="7">
        <f t="shared" si="71"/>
        <v>0</v>
      </c>
      <c r="Z253" s="7" t="s">
        <v>2035</v>
      </c>
      <c r="AA253" s="7">
        <v>21.7</v>
      </c>
      <c r="AB253" s="7">
        <v>23.59</v>
      </c>
      <c r="AC253" s="7">
        <v>0</v>
      </c>
      <c r="AD253" s="7">
        <v>4.3109999999999999</v>
      </c>
      <c r="AE253" s="7">
        <v>60.6</v>
      </c>
      <c r="AF253" s="7">
        <v>134.1</v>
      </c>
      <c r="AG253" s="7">
        <v>59.9</v>
      </c>
      <c r="AH253" s="9">
        <f t="shared" si="60"/>
        <v>42.456521739130437</v>
      </c>
      <c r="AI253" s="10">
        <f t="shared" si="61"/>
        <v>13.5</v>
      </c>
      <c r="AJ253" s="7">
        <f t="shared" si="72"/>
        <v>0</v>
      </c>
      <c r="AL253" s="4" t="s">
        <v>965</v>
      </c>
      <c r="AM253" s="4">
        <v>20.399999999999999</v>
      </c>
      <c r="AN253" s="4">
        <v>23.59</v>
      </c>
      <c r="AO253" s="4">
        <v>1.45</v>
      </c>
      <c r="AP253" s="4">
        <v>3.8849999999999998</v>
      </c>
      <c r="AQ253" s="4">
        <v>60.8</v>
      </c>
      <c r="AR253" s="4">
        <v>131.80000000000001</v>
      </c>
      <c r="AS253" s="4">
        <v>58.2</v>
      </c>
      <c r="AT253" s="9">
        <f t="shared" si="62"/>
        <v>39.913043478260875</v>
      </c>
      <c r="AU253" s="10">
        <f t="shared" si="63"/>
        <v>13.5</v>
      </c>
      <c r="AV253" s="7">
        <f t="shared" si="73"/>
        <v>0</v>
      </c>
      <c r="AX253" s="5" t="s">
        <v>1330</v>
      </c>
      <c r="AY253" s="5">
        <v>16.600000000000001</v>
      </c>
      <c r="AZ253" s="5">
        <v>23.59</v>
      </c>
      <c r="BA253" s="5">
        <v>0</v>
      </c>
      <c r="BB253" s="5">
        <v>5.1920000000000002</v>
      </c>
      <c r="BC253" s="5">
        <v>63.4</v>
      </c>
      <c r="BD253" s="5">
        <v>136.9</v>
      </c>
      <c r="BE253" s="5">
        <v>58.9</v>
      </c>
      <c r="BF253" s="9">
        <f t="shared" si="64"/>
        <v>32.478260869565226</v>
      </c>
      <c r="BG253" s="10">
        <f t="shared" si="65"/>
        <v>13.5</v>
      </c>
      <c r="BH253" s="7">
        <f t="shared" si="66"/>
        <v>0</v>
      </c>
      <c r="BJ253" s="6" t="s">
        <v>1690</v>
      </c>
      <c r="BK253" s="6">
        <v>17.899999999999999</v>
      </c>
      <c r="BL253" s="6">
        <v>23.59</v>
      </c>
      <c r="BM253" s="6">
        <v>0.3</v>
      </c>
      <c r="BN253" s="6">
        <v>4.7009999999999996</v>
      </c>
      <c r="BO253" s="6">
        <v>61.4</v>
      </c>
      <c r="BP253" s="6">
        <v>136.19999999999999</v>
      </c>
      <c r="BQ253" s="6">
        <v>58.9</v>
      </c>
      <c r="BR253" s="9">
        <f t="shared" si="67"/>
        <v>35.021739130434781</v>
      </c>
      <c r="BS253" s="10">
        <f t="shared" si="68"/>
        <v>13.5</v>
      </c>
      <c r="BT253" s="7">
        <f t="shared" si="69"/>
        <v>0</v>
      </c>
    </row>
    <row r="254" spans="2:73" ht="14.5" x14ac:dyDescent="0.35">
      <c r="B254" t="s">
        <v>233</v>
      </c>
      <c r="C254" s="2">
        <v>18.7</v>
      </c>
      <c r="D254" t="s">
        <v>11</v>
      </c>
      <c r="E254" t="s">
        <v>12</v>
      </c>
      <c r="F254">
        <v>5.1470000000000002</v>
      </c>
      <c r="G254">
        <v>64.400000000000006</v>
      </c>
      <c r="H254">
        <v>136.9</v>
      </c>
      <c r="I254">
        <v>57.3</v>
      </c>
      <c r="J254" s="9">
        <f t="shared" si="56"/>
        <v>36.586956521739133</v>
      </c>
      <c r="K254" s="10">
        <f t="shared" si="57"/>
        <v>13.5</v>
      </c>
      <c r="L254" s="7">
        <f t="shared" si="70"/>
        <v>0</v>
      </c>
      <c r="N254" t="s">
        <v>587</v>
      </c>
      <c r="O254">
        <v>8.1999999999999993</v>
      </c>
      <c r="P254" t="s">
        <v>11</v>
      </c>
      <c r="Q254" t="s">
        <v>12</v>
      </c>
      <c r="R254">
        <v>2.7530000000000001</v>
      </c>
      <c r="S254">
        <v>48.2</v>
      </c>
      <c r="T254">
        <v>132.4</v>
      </c>
      <c r="U254">
        <v>57.1</v>
      </c>
      <c r="V254" s="9">
        <f t="shared" si="58"/>
        <v>16.043478260869566</v>
      </c>
      <c r="W254" s="10">
        <f t="shared" si="59"/>
        <v>13.5</v>
      </c>
      <c r="X254" s="7">
        <f t="shared" si="71"/>
        <v>0</v>
      </c>
      <c r="Z254" s="7" t="s">
        <v>2036</v>
      </c>
      <c r="AA254" s="7">
        <v>28.7</v>
      </c>
      <c r="AB254" s="7">
        <v>23.59</v>
      </c>
      <c r="AC254" s="7">
        <v>0</v>
      </c>
      <c r="AD254" s="7">
        <v>5.1529999999999996</v>
      </c>
      <c r="AE254" s="7">
        <v>62.2</v>
      </c>
      <c r="AF254" s="7">
        <v>132.4</v>
      </c>
      <c r="AG254" s="7">
        <v>59</v>
      </c>
      <c r="AH254" s="9">
        <f t="shared" si="60"/>
        <v>56.152173913043484</v>
      </c>
      <c r="AI254" s="10">
        <f t="shared" si="61"/>
        <v>13.5</v>
      </c>
      <c r="AJ254" s="7">
        <f t="shared" si="72"/>
        <v>0</v>
      </c>
      <c r="AL254" s="4" t="s">
        <v>966</v>
      </c>
      <c r="AM254" s="4">
        <v>19.899999999999999</v>
      </c>
      <c r="AN254" s="4">
        <v>23.59</v>
      </c>
      <c r="AO254" s="4">
        <v>1.2</v>
      </c>
      <c r="AP254" s="4">
        <v>4.16</v>
      </c>
      <c r="AQ254" s="4">
        <v>59</v>
      </c>
      <c r="AR254" s="4">
        <v>134.5</v>
      </c>
      <c r="AS254" s="4">
        <v>58.2</v>
      </c>
      <c r="AT254" s="9">
        <f t="shared" si="62"/>
        <v>38.934782608695656</v>
      </c>
      <c r="AU254" s="10">
        <f t="shared" si="63"/>
        <v>13.5</v>
      </c>
      <c r="AV254" s="7">
        <f t="shared" si="73"/>
        <v>0</v>
      </c>
      <c r="AX254" s="5" t="s">
        <v>1331</v>
      </c>
      <c r="AY254" s="5">
        <v>11.7</v>
      </c>
      <c r="AZ254" s="5">
        <v>23.59</v>
      </c>
      <c r="BA254" s="5">
        <v>1.1100000000000001</v>
      </c>
      <c r="BB254" s="5">
        <v>4.1420000000000003</v>
      </c>
      <c r="BC254" s="5">
        <v>58</v>
      </c>
      <c r="BD254" s="5">
        <v>149.5</v>
      </c>
      <c r="BE254" s="5">
        <v>59.2</v>
      </c>
      <c r="BF254" s="9">
        <f t="shared" si="64"/>
        <v>22.89130434782609</v>
      </c>
      <c r="BG254" s="10">
        <f t="shared" si="65"/>
        <v>13.5</v>
      </c>
      <c r="BH254" s="7">
        <f t="shared" si="66"/>
        <v>0</v>
      </c>
      <c r="BJ254" s="6" t="s">
        <v>1691</v>
      </c>
      <c r="BK254" s="6">
        <v>20.2</v>
      </c>
      <c r="BL254" s="6">
        <v>23.59</v>
      </c>
      <c r="BM254" s="6">
        <v>0</v>
      </c>
      <c r="BN254" s="6">
        <v>4.6189999999999998</v>
      </c>
      <c r="BO254" s="6">
        <v>63.8</v>
      </c>
      <c r="BP254" s="6">
        <v>136.19999999999999</v>
      </c>
      <c r="BQ254" s="6">
        <v>58.5</v>
      </c>
      <c r="BR254" s="9">
        <f t="shared" si="67"/>
        <v>39.521739130434788</v>
      </c>
      <c r="BS254" s="10">
        <f t="shared" si="68"/>
        <v>13.5</v>
      </c>
      <c r="BT254" s="7">
        <f t="shared" si="69"/>
        <v>0</v>
      </c>
    </row>
    <row r="255" spans="2:73" ht="14.5" x14ac:dyDescent="0.35">
      <c r="B255" t="s">
        <v>234</v>
      </c>
      <c r="C255" s="2">
        <v>11.5</v>
      </c>
      <c r="D255" t="s">
        <v>11</v>
      </c>
      <c r="E255" t="s">
        <v>12</v>
      </c>
      <c r="F255">
        <v>2.5510000000000002</v>
      </c>
      <c r="G255">
        <v>48.2</v>
      </c>
      <c r="H255">
        <v>137.69999999999999</v>
      </c>
      <c r="I255">
        <v>57.1</v>
      </c>
      <c r="J255" s="9">
        <f t="shared" si="56"/>
        <v>22.500000000000004</v>
      </c>
      <c r="K255" s="10">
        <f t="shared" si="57"/>
        <v>13.5</v>
      </c>
      <c r="L255" s="7">
        <f t="shared" si="70"/>
        <v>0</v>
      </c>
      <c r="N255" t="s">
        <v>588</v>
      </c>
      <c r="O255">
        <v>28.8</v>
      </c>
      <c r="P255" t="s">
        <v>11</v>
      </c>
      <c r="Q255" t="s">
        <v>12</v>
      </c>
      <c r="R255">
        <v>5.0309999999999997</v>
      </c>
      <c r="S255">
        <v>62.2</v>
      </c>
      <c r="T255">
        <v>132.30000000000001</v>
      </c>
      <c r="U255">
        <v>57.5</v>
      </c>
      <c r="V255" s="9">
        <f t="shared" si="58"/>
        <v>56.34782608695653</v>
      </c>
      <c r="W255" s="10">
        <f t="shared" si="59"/>
        <v>13.5</v>
      </c>
      <c r="X255" s="7">
        <f t="shared" si="71"/>
        <v>0</v>
      </c>
      <c r="Z255" s="7" t="s">
        <v>2037</v>
      </c>
      <c r="AA255" s="7">
        <v>2.4</v>
      </c>
      <c r="AB255" s="7">
        <v>23.59</v>
      </c>
      <c r="AC255" s="7">
        <v>0</v>
      </c>
      <c r="AD255" s="7">
        <v>0.56399999999999995</v>
      </c>
      <c r="AE255" s="7">
        <v>48.2</v>
      </c>
      <c r="AF255" s="7">
        <v>128.80000000000001</v>
      </c>
      <c r="AG255" s="7">
        <v>56.1</v>
      </c>
      <c r="AH255" s="9">
        <f t="shared" si="60"/>
        <v>4.6956521739130439</v>
      </c>
      <c r="AI255" s="10">
        <f t="shared" si="61"/>
        <v>13.5</v>
      </c>
      <c r="AJ255" s="7">
        <f t="shared" si="72"/>
        <v>0</v>
      </c>
      <c r="AL255" s="4" t="s">
        <v>967</v>
      </c>
      <c r="AM255" s="4">
        <v>17.600000000000001</v>
      </c>
      <c r="AN255" s="4">
        <v>23.59</v>
      </c>
      <c r="AO255" s="4">
        <v>2.2599999999999998</v>
      </c>
      <c r="AP255" s="4">
        <v>4.077</v>
      </c>
      <c r="AQ255" s="4">
        <v>58.4</v>
      </c>
      <c r="AR255" s="4">
        <v>133.69999999999999</v>
      </c>
      <c r="AS255" s="4">
        <v>58.3</v>
      </c>
      <c r="AT255" s="9">
        <f t="shared" si="62"/>
        <v>34.434782608695656</v>
      </c>
      <c r="AU255" s="10">
        <f t="shared" si="63"/>
        <v>13.5</v>
      </c>
      <c r="AV255" s="7">
        <f t="shared" si="73"/>
        <v>0</v>
      </c>
      <c r="AX255" s="5" t="s">
        <v>1332</v>
      </c>
      <c r="AY255" s="5">
        <v>20.2</v>
      </c>
      <c r="AZ255" s="5">
        <v>23.59</v>
      </c>
      <c r="BA255" s="5">
        <v>1.49</v>
      </c>
      <c r="BB255" s="5">
        <v>4.6619999999999999</v>
      </c>
      <c r="BC255" s="5">
        <v>60</v>
      </c>
      <c r="BD255" s="5">
        <v>149.80000000000001</v>
      </c>
      <c r="BE255" s="5">
        <v>59.7</v>
      </c>
      <c r="BF255" s="9">
        <f t="shared" si="64"/>
        <v>39.521739130434788</v>
      </c>
      <c r="BG255" s="10">
        <f t="shared" si="65"/>
        <v>13.5</v>
      </c>
      <c r="BH255" s="7">
        <f t="shared" si="66"/>
        <v>0</v>
      </c>
      <c r="BJ255" s="6" t="s">
        <v>1692</v>
      </c>
      <c r="BK255" s="6">
        <v>5.3</v>
      </c>
      <c r="BL255" s="6">
        <v>23.59</v>
      </c>
      <c r="BM255" s="6">
        <v>0</v>
      </c>
      <c r="BN255" s="6">
        <v>3.0169999999999999</v>
      </c>
      <c r="BO255" s="6">
        <v>48.2</v>
      </c>
      <c r="BP255" s="6">
        <v>136.69999999999999</v>
      </c>
      <c r="BQ255" s="6">
        <v>57.6</v>
      </c>
      <c r="BR255" s="9">
        <f t="shared" si="67"/>
        <v>10.369565217391305</v>
      </c>
      <c r="BS255" s="10">
        <f t="shared" si="68"/>
        <v>13.5</v>
      </c>
      <c r="BT255" s="7">
        <f t="shared" si="69"/>
        <v>0</v>
      </c>
    </row>
    <row r="256" spans="2:73" ht="14.5" x14ac:dyDescent="0.35">
      <c r="B256" t="s">
        <v>235</v>
      </c>
      <c r="C256" s="2">
        <v>15.2</v>
      </c>
      <c r="D256" t="s">
        <v>11</v>
      </c>
      <c r="E256" t="s">
        <v>12</v>
      </c>
      <c r="F256">
        <v>5.415</v>
      </c>
      <c r="G256">
        <v>64.8</v>
      </c>
      <c r="H256">
        <v>145.6</v>
      </c>
      <c r="I256">
        <v>57.4</v>
      </c>
      <c r="J256" s="9">
        <f t="shared" si="56"/>
        <v>29.739130434782613</v>
      </c>
      <c r="K256" s="10">
        <f t="shared" si="57"/>
        <v>13.5</v>
      </c>
      <c r="L256" s="7">
        <f t="shared" si="70"/>
        <v>0</v>
      </c>
      <c r="N256" t="s">
        <v>589</v>
      </c>
      <c r="O256">
        <v>30.3</v>
      </c>
      <c r="P256" t="s">
        <v>11</v>
      </c>
      <c r="Q256" t="s">
        <v>12</v>
      </c>
      <c r="R256">
        <v>5.0110000000000001</v>
      </c>
      <c r="S256">
        <v>64.2</v>
      </c>
      <c r="T256">
        <v>134.6</v>
      </c>
      <c r="U256">
        <v>57.6</v>
      </c>
      <c r="V256" s="9">
        <f t="shared" si="58"/>
        <v>59.282608695652186</v>
      </c>
      <c r="W256" s="10">
        <f t="shared" si="59"/>
        <v>13.5</v>
      </c>
      <c r="X256" s="7">
        <f t="shared" si="71"/>
        <v>0</v>
      </c>
      <c r="Z256" s="7" t="s">
        <v>2038</v>
      </c>
      <c r="AA256" s="7">
        <v>7.3</v>
      </c>
      <c r="AB256" s="7">
        <v>23.59</v>
      </c>
      <c r="AC256" s="7">
        <v>0</v>
      </c>
      <c r="AD256" s="7">
        <v>4.28</v>
      </c>
      <c r="AE256" s="7">
        <v>56</v>
      </c>
      <c r="AF256" s="7">
        <v>134.69999999999999</v>
      </c>
      <c r="AG256" s="7">
        <v>58.7</v>
      </c>
      <c r="AH256" s="9">
        <f t="shared" si="60"/>
        <v>14.282608695652176</v>
      </c>
      <c r="AI256" s="10">
        <f t="shared" si="61"/>
        <v>13.5</v>
      </c>
      <c r="AJ256" s="7">
        <f t="shared" si="72"/>
        <v>0</v>
      </c>
      <c r="AL256" s="4" t="s">
        <v>968</v>
      </c>
      <c r="AM256" s="4">
        <v>15.1</v>
      </c>
      <c r="AN256" s="4">
        <v>23.59</v>
      </c>
      <c r="AO256" s="4">
        <v>3.22</v>
      </c>
      <c r="AP256" s="4">
        <v>3.3919999999999999</v>
      </c>
      <c r="AQ256" s="4">
        <v>56.8</v>
      </c>
      <c r="AR256" s="4">
        <v>133.69999999999999</v>
      </c>
      <c r="AS256" s="4">
        <v>58.3</v>
      </c>
      <c r="AT256" s="9">
        <f t="shared" si="62"/>
        <v>29.54347826086957</v>
      </c>
      <c r="AU256" s="10">
        <f t="shared" si="63"/>
        <v>13.5</v>
      </c>
      <c r="AV256" s="7">
        <f t="shared" si="73"/>
        <v>0</v>
      </c>
      <c r="AX256" s="5" t="s">
        <v>1333</v>
      </c>
      <c r="AY256" s="5">
        <v>21.1</v>
      </c>
      <c r="AZ256" s="5">
        <v>23.59</v>
      </c>
      <c r="BA256" s="5">
        <v>0</v>
      </c>
      <c r="BB256" s="5">
        <v>4.9669999999999996</v>
      </c>
      <c r="BC256" s="5">
        <v>63</v>
      </c>
      <c r="BD256" s="5">
        <v>136.80000000000001</v>
      </c>
      <c r="BE256" s="5">
        <v>57.9</v>
      </c>
      <c r="BF256" s="9">
        <f t="shared" si="64"/>
        <v>41.282608695652179</v>
      </c>
      <c r="BG256" s="10">
        <f t="shared" si="65"/>
        <v>13.5</v>
      </c>
      <c r="BH256" s="7">
        <f t="shared" si="66"/>
        <v>0</v>
      </c>
      <c r="BJ256" s="6" t="s">
        <v>1693</v>
      </c>
      <c r="BK256" s="6">
        <v>14.5</v>
      </c>
      <c r="BL256" s="6">
        <v>23.59</v>
      </c>
      <c r="BM256" s="6">
        <v>0</v>
      </c>
      <c r="BN256" s="6">
        <v>4.6130000000000004</v>
      </c>
      <c r="BO256" s="6">
        <v>64</v>
      </c>
      <c r="BP256" s="6">
        <v>134.19999999999999</v>
      </c>
      <c r="BQ256" s="6">
        <v>58.6</v>
      </c>
      <c r="BR256" s="9">
        <f t="shared" si="67"/>
        <v>28.369565217391308</v>
      </c>
      <c r="BS256" s="10">
        <f t="shared" si="68"/>
        <v>13.5</v>
      </c>
      <c r="BT256" s="7">
        <f t="shared" si="69"/>
        <v>0</v>
      </c>
    </row>
    <row r="257" spans="2:72" ht="14.5" x14ac:dyDescent="0.35">
      <c r="B257" t="s">
        <v>236</v>
      </c>
      <c r="C257" s="2">
        <v>18.3</v>
      </c>
      <c r="D257" t="s">
        <v>11</v>
      </c>
      <c r="E257" t="s">
        <v>12</v>
      </c>
      <c r="F257">
        <v>4.2839999999999998</v>
      </c>
      <c r="G257">
        <v>62.2</v>
      </c>
      <c r="H257">
        <v>139.5</v>
      </c>
      <c r="I257">
        <v>57.2</v>
      </c>
      <c r="J257" s="9">
        <f t="shared" si="56"/>
        <v>35.804347826086961</v>
      </c>
      <c r="K257" s="10">
        <f t="shared" si="57"/>
        <v>13.5</v>
      </c>
      <c r="L257" s="7">
        <f t="shared" si="70"/>
        <v>0</v>
      </c>
      <c r="N257" t="s">
        <v>590</v>
      </c>
      <c r="O257">
        <v>24.4</v>
      </c>
      <c r="P257" t="s">
        <v>11</v>
      </c>
      <c r="Q257" t="s">
        <v>591</v>
      </c>
      <c r="R257">
        <v>4.7729999999999997</v>
      </c>
      <c r="S257">
        <v>64</v>
      </c>
      <c r="T257">
        <v>138.9</v>
      </c>
      <c r="U257">
        <v>57.8</v>
      </c>
      <c r="V257" s="9">
        <f t="shared" si="58"/>
        <v>47.739130434782609</v>
      </c>
      <c r="W257" s="10">
        <f t="shared" si="59"/>
        <v>13.5</v>
      </c>
      <c r="X257" s="7">
        <f t="shared" si="71"/>
        <v>0</v>
      </c>
      <c r="Z257" s="7" t="s">
        <v>2039</v>
      </c>
      <c r="AA257" s="7">
        <v>0</v>
      </c>
      <c r="AB257" s="7">
        <v>23.59</v>
      </c>
      <c r="AC257" s="7">
        <v>0</v>
      </c>
      <c r="AD257" s="7">
        <v>0</v>
      </c>
      <c r="AE257" s="7">
        <v>25.3</v>
      </c>
      <c r="AF257" s="7">
        <v>46.6</v>
      </c>
      <c r="AG257" s="7">
        <v>56.6</v>
      </c>
      <c r="AH257" s="9">
        <f t="shared" si="60"/>
        <v>0</v>
      </c>
      <c r="AI257" s="10">
        <f t="shared" si="61"/>
        <v>9.5</v>
      </c>
      <c r="AJ257" s="7">
        <f t="shared" si="72"/>
        <v>0</v>
      </c>
      <c r="AL257" s="4" t="s">
        <v>969</v>
      </c>
      <c r="AM257" s="4">
        <v>15.2</v>
      </c>
      <c r="AN257" s="4">
        <v>23.59</v>
      </c>
      <c r="AO257" s="4">
        <v>3.34</v>
      </c>
      <c r="AP257" s="4">
        <v>4.5140000000000002</v>
      </c>
      <c r="AQ257" s="4">
        <v>54.5</v>
      </c>
      <c r="AR257" s="4">
        <v>133.4</v>
      </c>
      <c r="AS257" s="4">
        <v>58.3</v>
      </c>
      <c r="AT257" s="9">
        <f t="shared" si="62"/>
        <v>29.739130434782613</v>
      </c>
      <c r="AU257" s="10">
        <f t="shared" si="63"/>
        <v>13.5</v>
      </c>
      <c r="AV257" s="7">
        <f t="shared" si="73"/>
        <v>0</v>
      </c>
      <c r="AX257" s="5" t="s">
        <v>1334</v>
      </c>
      <c r="AY257" s="5">
        <v>6.4</v>
      </c>
      <c r="AZ257" s="5">
        <v>23.59</v>
      </c>
      <c r="BA257" s="5">
        <v>0</v>
      </c>
      <c r="BB257" s="5">
        <v>1.339</v>
      </c>
      <c r="BC257" s="5">
        <v>48.2</v>
      </c>
      <c r="BD257" s="5">
        <v>132.80000000000001</v>
      </c>
      <c r="BE257" s="5">
        <v>56.7</v>
      </c>
      <c r="BF257" s="9">
        <f t="shared" si="64"/>
        <v>12.521739130434785</v>
      </c>
      <c r="BG257" s="10">
        <f t="shared" si="65"/>
        <v>13.5</v>
      </c>
      <c r="BH257" s="7">
        <f t="shared" si="66"/>
        <v>0</v>
      </c>
      <c r="BJ257" s="6" t="s">
        <v>1694</v>
      </c>
      <c r="BK257" s="6">
        <v>14.1</v>
      </c>
      <c r="BL257" s="6">
        <v>23.59</v>
      </c>
      <c r="BM257" s="6">
        <v>0.04</v>
      </c>
      <c r="BN257" s="6">
        <v>4.4400000000000004</v>
      </c>
      <c r="BO257" s="6">
        <v>63.6</v>
      </c>
      <c r="BP257" s="6">
        <v>138.69999999999999</v>
      </c>
      <c r="BQ257" s="6">
        <v>59</v>
      </c>
      <c r="BR257" s="9">
        <f t="shared" si="67"/>
        <v>27.586956521739133</v>
      </c>
      <c r="BS257" s="10">
        <f t="shared" si="68"/>
        <v>13.5</v>
      </c>
      <c r="BT257" s="7">
        <f t="shared" si="69"/>
        <v>0</v>
      </c>
    </row>
    <row r="258" spans="2:72" ht="14.5" x14ac:dyDescent="0.35">
      <c r="B258" t="s">
        <v>237</v>
      </c>
      <c r="C258" s="2">
        <v>24.9</v>
      </c>
      <c r="D258" t="s">
        <v>11</v>
      </c>
      <c r="E258" t="s">
        <v>12</v>
      </c>
      <c r="F258">
        <v>4.9009999999999998</v>
      </c>
      <c r="G258">
        <v>64.2</v>
      </c>
      <c r="H258">
        <v>140.69999999999999</v>
      </c>
      <c r="I258">
        <v>57.3</v>
      </c>
      <c r="J258" s="9">
        <f t="shared" si="56"/>
        <v>48.717391304347828</v>
      </c>
      <c r="K258" s="10">
        <f t="shared" si="57"/>
        <v>13.5</v>
      </c>
      <c r="L258" s="7">
        <f t="shared" si="70"/>
        <v>0</v>
      </c>
      <c r="N258" t="s">
        <v>592</v>
      </c>
      <c r="O258">
        <v>20</v>
      </c>
      <c r="P258" t="s">
        <v>11</v>
      </c>
      <c r="Q258" t="s">
        <v>12</v>
      </c>
      <c r="R258">
        <v>4.8920000000000003</v>
      </c>
      <c r="S258">
        <v>60.4</v>
      </c>
      <c r="T258">
        <v>134.69999999999999</v>
      </c>
      <c r="U258">
        <v>57.8</v>
      </c>
      <c r="V258" s="9">
        <f t="shared" si="58"/>
        <v>39.130434782608702</v>
      </c>
      <c r="W258" s="10">
        <f t="shared" si="59"/>
        <v>13.5</v>
      </c>
      <c r="X258" s="7">
        <f t="shared" si="71"/>
        <v>0</v>
      </c>
      <c r="Z258" s="7" t="s">
        <v>2040</v>
      </c>
      <c r="AA258" s="7">
        <v>20.8</v>
      </c>
      <c r="AB258" s="7">
        <v>23.59</v>
      </c>
      <c r="AC258" s="7">
        <v>0</v>
      </c>
      <c r="AD258" s="7">
        <v>5.1520000000000001</v>
      </c>
      <c r="AE258" s="7">
        <v>63.8</v>
      </c>
      <c r="AF258" s="7">
        <v>136.1</v>
      </c>
      <c r="AG258" s="7">
        <v>60.2</v>
      </c>
      <c r="AH258" s="9">
        <f t="shared" si="60"/>
        <v>40.695652173913047</v>
      </c>
      <c r="AI258" s="10">
        <f t="shared" si="61"/>
        <v>13.5</v>
      </c>
      <c r="AJ258" s="7">
        <f t="shared" si="72"/>
        <v>0</v>
      </c>
      <c r="AL258" s="4" t="s">
        <v>970</v>
      </c>
      <c r="AM258" s="4">
        <v>15.3</v>
      </c>
      <c r="AN258" s="4">
        <v>23.59</v>
      </c>
      <c r="AO258" s="4">
        <v>3.19</v>
      </c>
      <c r="AP258" s="4">
        <v>3.85</v>
      </c>
      <c r="AQ258" s="4">
        <v>58</v>
      </c>
      <c r="AR258" s="4">
        <v>135.4</v>
      </c>
      <c r="AS258" s="4">
        <v>58.3</v>
      </c>
      <c r="AT258" s="9">
        <f t="shared" si="62"/>
        <v>29.934782608695656</v>
      </c>
      <c r="AU258" s="10">
        <f t="shared" si="63"/>
        <v>13.5</v>
      </c>
      <c r="AV258" s="7">
        <f t="shared" si="73"/>
        <v>0</v>
      </c>
      <c r="AX258" s="5" t="s">
        <v>1335</v>
      </c>
      <c r="AY258" s="5">
        <v>16.5</v>
      </c>
      <c r="AZ258" s="5">
        <v>23.59</v>
      </c>
      <c r="BA258" s="5">
        <v>3.55</v>
      </c>
      <c r="BB258" s="5">
        <v>3.81</v>
      </c>
      <c r="BC258" s="5">
        <v>58</v>
      </c>
      <c r="BD258" s="5">
        <v>149.69999999999999</v>
      </c>
      <c r="BE258" s="5">
        <v>59.6</v>
      </c>
      <c r="BF258" s="9">
        <f t="shared" si="64"/>
        <v>32.282608695652179</v>
      </c>
      <c r="BG258" s="10">
        <f t="shared" si="65"/>
        <v>13.5</v>
      </c>
      <c r="BH258" s="7">
        <f t="shared" si="66"/>
        <v>0</v>
      </c>
      <c r="BJ258" s="6" t="s">
        <v>1695</v>
      </c>
      <c r="BK258" s="6">
        <v>15.2</v>
      </c>
      <c r="BL258" s="6">
        <v>23.59</v>
      </c>
      <c r="BM258" s="6">
        <v>0.08</v>
      </c>
      <c r="BN258" s="6">
        <v>3.6219999999999999</v>
      </c>
      <c r="BO258" s="6">
        <v>60</v>
      </c>
      <c r="BP258" s="6">
        <v>135.4</v>
      </c>
      <c r="BQ258" s="6">
        <v>58.8</v>
      </c>
      <c r="BR258" s="9">
        <f t="shared" si="67"/>
        <v>29.739130434782613</v>
      </c>
      <c r="BS258" s="10">
        <f t="shared" si="68"/>
        <v>13.5</v>
      </c>
      <c r="BT258" s="7">
        <f t="shared" si="69"/>
        <v>0</v>
      </c>
    </row>
    <row r="259" spans="2:72" ht="14.5" x14ac:dyDescent="0.35">
      <c r="B259" t="s">
        <v>238</v>
      </c>
      <c r="C259" s="2">
        <v>17</v>
      </c>
      <c r="D259" t="s">
        <v>11</v>
      </c>
      <c r="E259" t="s">
        <v>12</v>
      </c>
      <c r="F259">
        <v>5.08</v>
      </c>
      <c r="G259">
        <v>63.6</v>
      </c>
      <c r="H259">
        <v>136</v>
      </c>
      <c r="I259">
        <v>57.3</v>
      </c>
      <c r="J259" s="9">
        <f t="shared" si="56"/>
        <v>33.260869565217398</v>
      </c>
      <c r="K259" s="10">
        <f t="shared" si="57"/>
        <v>13.5</v>
      </c>
      <c r="L259" s="7">
        <f t="shared" si="70"/>
        <v>0</v>
      </c>
      <c r="N259" t="s">
        <v>593</v>
      </c>
      <c r="O259">
        <v>28.2</v>
      </c>
      <c r="P259" t="s">
        <v>11</v>
      </c>
      <c r="Q259" t="s">
        <v>12</v>
      </c>
      <c r="R259">
        <v>4.0030000000000001</v>
      </c>
      <c r="S259">
        <v>59.6</v>
      </c>
      <c r="T259">
        <v>130.19999999999999</v>
      </c>
      <c r="U259">
        <v>57.7</v>
      </c>
      <c r="V259" s="9">
        <f t="shared" si="58"/>
        <v>55.173913043478265</v>
      </c>
      <c r="W259" s="10">
        <f t="shared" si="59"/>
        <v>13.5</v>
      </c>
      <c r="X259" s="7">
        <f t="shared" si="71"/>
        <v>0</v>
      </c>
      <c r="Z259" s="7" t="s">
        <v>2041</v>
      </c>
      <c r="AA259" s="7">
        <v>20.2</v>
      </c>
      <c r="AB259" s="7">
        <v>23.59</v>
      </c>
      <c r="AC259" s="7">
        <v>0</v>
      </c>
      <c r="AD259" s="7">
        <v>4.9740000000000002</v>
      </c>
      <c r="AE259" s="7">
        <v>62.4</v>
      </c>
      <c r="AF259" s="7">
        <v>137.5</v>
      </c>
      <c r="AG259" s="7">
        <v>59</v>
      </c>
      <c r="AH259" s="9">
        <f t="shared" si="60"/>
        <v>39.521739130434788</v>
      </c>
      <c r="AI259" s="10">
        <f t="shared" si="61"/>
        <v>13.5</v>
      </c>
      <c r="AJ259" s="7">
        <f t="shared" si="72"/>
        <v>0</v>
      </c>
      <c r="AL259" s="4" t="s">
        <v>971</v>
      </c>
      <c r="AM259" s="4">
        <v>25.8</v>
      </c>
      <c r="AN259" s="4">
        <v>23.59</v>
      </c>
      <c r="AO259" s="4">
        <v>0</v>
      </c>
      <c r="AP259" s="4">
        <v>4.5570000000000004</v>
      </c>
      <c r="AQ259" s="4">
        <v>62.2</v>
      </c>
      <c r="AR259" s="4">
        <v>134.30000000000001</v>
      </c>
      <c r="AS259" s="4">
        <v>58.1</v>
      </c>
      <c r="AT259" s="9">
        <f t="shared" si="62"/>
        <v>50.478260869565226</v>
      </c>
      <c r="AU259" s="10">
        <f t="shared" si="63"/>
        <v>13.5</v>
      </c>
      <c r="AV259" s="7">
        <f t="shared" si="73"/>
        <v>0</v>
      </c>
      <c r="AX259" s="5" t="s">
        <v>1336</v>
      </c>
      <c r="AY259" s="5">
        <v>15.9</v>
      </c>
      <c r="AZ259" s="5">
        <v>23.59</v>
      </c>
      <c r="BA259" s="5">
        <v>4.53</v>
      </c>
      <c r="BB259" s="5">
        <v>3.8130000000000002</v>
      </c>
      <c r="BC259" s="5">
        <v>58.3</v>
      </c>
      <c r="BD259" s="5">
        <v>149.6</v>
      </c>
      <c r="BE259" s="5">
        <v>59.1</v>
      </c>
      <c r="BF259" s="9">
        <f t="shared" si="64"/>
        <v>31.108695652173918</v>
      </c>
      <c r="BG259" s="10">
        <f t="shared" si="65"/>
        <v>13.5</v>
      </c>
      <c r="BH259" s="7">
        <f t="shared" si="66"/>
        <v>0</v>
      </c>
      <c r="BJ259" s="6" t="s">
        <v>1696</v>
      </c>
      <c r="BK259" s="6">
        <v>18.5</v>
      </c>
      <c r="BL259" s="6">
        <v>23.59</v>
      </c>
      <c r="BM259" s="6">
        <v>2.0099999999999998</v>
      </c>
      <c r="BN259" s="6">
        <v>3.9369999999999998</v>
      </c>
      <c r="BO259" s="6">
        <v>62.6</v>
      </c>
      <c r="BP259" s="6">
        <v>134.6</v>
      </c>
      <c r="BQ259" s="6">
        <v>58.8</v>
      </c>
      <c r="BR259" s="9">
        <f t="shared" si="67"/>
        <v>36.195652173913047</v>
      </c>
      <c r="BS259" s="10">
        <f t="shared" si="68"/>
        <v>13.5</v>
      </c>
      <c r="BT259" s="7">
        <f t="shared" si="69"/>
        <v>0</v>
      </c>
    </row>
    <row r="260" spans="2:72" ht="14.5" x14ac:dyDescent="0.35">
      <c r="B260" t="s">
        <v>239</v>
      </c>
      <c r="C260" s="2">
        <v>21.8</v>
      </c>
      <c r="D260" t="s">
        <v>11</v>
      </c>
      <c r="E260" t="s">
        <v>12</v>
      </c>
      <c r="F260">
        <v>5.0220000000000002</v>
      </c>
      <c r="G260">
        <v>65.2</v>
      </c>
      <c r="H260">
        <v>139.5</v>
      </c>
      <c r="I260">
        <v>57.3</v>
      </c>
      <c r="J260" s="9">
        <f t="shared" si="56"/>
        <v>42.652173913043484</v>
      </c>
      <c r="K260" s="10">
        <f t="shared" si="57"/>
        <v>13.5</v>
      </c>
      <c r="L260" s="7">
        <f t="shared" si="70"/>
        <v>0</v>
      </c>
      <c r="N260" t="s">
        <v>594</v>
      </c>
      <c r="O260">
        <v>22.9</v>
      </c>
      <c r="P260" t="s">
        <v>11</v>
      </c>
      <c r="Q260" t="s">
        <v>12</v>
      </c>
      <c r="R260">
        <v>4.9669999999999996</v>
      </c>
      <c r="S260">
        <v>61.6</v>
      </c>
      <c r="T260">
        <v>140.5</v>
      </c>
      <c r="U260">
        <v>57.7</v>
      </c>
      <c r="V260" s="9">
        <f t="shared" si="58"/>
        <v>44.804347826086961</v>
      </c>
      <c r="W260" s="10">
        <f t="shared" si="59"/>
        <v>13.5</v>
      </c>
      <c r="X260" s="7">
        <f t="shared" si="71"/>
        <v>0</v>
      </c>
      <c r="Z260" s="7" t="s">
        <v>2042</v>
      </c>
      <c r="AA260" s="7">
        <v>27.6</v>
      </c>
      <c r="AB260" s="7">
        <v>23.59</v>
      </c>
      <c r="AC260" s="7">
        <v>0</v>
      </c>
      <c r="AD260" s="7">
        <v>4.3150000000000004</v>
      </c>
      <c r="AE260" s="7">
        <v>62</v>
      </c>
      <c r="AF260" s="7">
        <v>134</v>
      </c>
      <c r="AG260" s="7">
        <v>59.9</v>
      </c>
      <c r="AH260" s="9">
        <f t="shared" si="60"/>
        <v>54.000000000000007</v>
      </c>
      <c r="AI260" s="10">
        <f t="shared" si="61"/>
        <v>13.5</v>
      </c>
      <c r="AJ260" s="7">
        <f t="shared" si="72"/>
        <v>0</v>
      </c>
      <c r="AL260" s="4" t="s">
        <v>972</v>
      </c>
      <c r="AM260" s="4">
        <v>19.2</v>
      </c>
      <c r="AN260" s="4">
        <v>23.59</v>
      </c>
      <c r="AO260" s="4">
        <v>0</v>
      </c>
      <c r="AP260" s="4">
        <v>4.9980000000000002</v>
      </c>
      <c r="AQ260" s="4">
        <v>63</v>
      </c>
      <c r="AR260" s="4">
        <v>136.4</v>
      </c>
      <c r="AS260" s="4">
        <v>57.1</v>
      </c>
      <c r="AT260" s="9">
        <f t="shared" si="62"/>
        <v>37.565217391304351</v>
      </c>
      <c r="AU260" s="10">
        <f t="shared" si="63"/>
        <v>13.5</v>
      </c>
      <c r="AV260" s="7">
        <f t="shared" si="73"/>
        <v>0</v>
      </c>
      <c r="AX260" s="5" t="s">
        <v>1337</v>
      </c>
      <c r="AY260" s="5">
        <v>15.3</v>
      </c>
      <c r="AZ260" s="5">
        <v>23.59</v>
      </c>
      <c r="BA260" s="5">
        <v>3.44</v>
      </c>
      <c r="BB260" s="5">
        <v>3.6949999999999998</v>
      </c>
      <c r="BC260" s="5">
        <v>57.5</v>
      </c>
      <c r="BD260" s="5">
        <v>149.4</v>
      </c>
      <c r="BE260" s="5">
        <v>59.2</v>
      </c>
      <c r="BF260" s="9">
        <f t="shared" si="64"/>
        <v>29.934782608695656</v>
      </c>
      <c r="BG260" s="10">
        <f t="shared" si="65"/>
        <v>13.5</v>
      </c>
      <c r="BH260" s="7">
        <f t="shared" si="66"/>
        <v>0</v>
      </c>
      <c r="BJ260" s="6" t="s">
        <v>1697</v>
      </c>
      <c r="BK260" s="6">
        <v>20</v>
      </c>
      <c r="BL260" s="6">
        <v>23.59</v>
      </c>
      <c r="BM260" s="6">
        <v>1.1100000000000001</v>
      </c>
      <c r="BN260" s="6">
        <v>4.2649999999999997</v>
      </c>
      <c r="BO260" s="6">
        <v>61</v>
      </c>
      <c r="BP260" s="6">
        <v>137</v>
      </c>
      <c r="BQ260" s="6">
        <v>58.8</v>
      </c>
      <c r="BR260" s="9">
        <f t="shared" si="67"/>
        <v>39.130434782608702</v>
      </c>
      <c r="BS260" s="10">
        <f t="shared" si="68"/>
        <v>13.5</v>
      </c>
      <c r="BT260" s="7">
        <f t="shared" si="69"/>
        <v>0</v>
      </c>
    </row>
    <row r="261" spans="2:72" ht="14.5" x14ac:dyDescent="0.35">
      <c r="B261" t="s">
        <v>240</v>
      </c>
      <c r="C261" s="2">
        <v>6.7</v>
      </c>
      <c r="D261" t="s">
        <v>11</v>
      </c>
      <c r="E261" t="s">
        <v>12</v>
      </c>
      <c r="F261">
        <v>1.008</v>
      </c>
      <c r="G261">
        <v>48.2</v>
      </c>
      <c r="H261">
        <v>133.69999999999999</v>
      </c>
      <c r="I261">
        <v>57.1</v>
      </c>
      <c r="J261" s="9">
        <f t="shared" si="56"/>
        <v>13.108695652173916</v>
      </c>
      <c r="K261" s="10">
        <f t="shared" si="57"/>
        <v>13.5</v>
      </c>
      <c r="L261" s="7">
        <f t="shared" si="70"/>
        <v>0</v>
      </c>
      <c r="N261" t="s">
        <v>595</v>
      </c>
      <c r="O261">
        <v>24.7</v>
      </c>
      <c r="P261" t="s">
        <v>11</v>
      </c>
      <c r="Q261" t="s">
        <v>596</v>
      </c>
      <c r="R261">
        <v>5.0279999999999996</v>
      </c>
      <c r="S261">
        <v>63.6</v>
      </c>
      <c r="T261">
        <v>136.69999999999999</v>
      </c>
      <c r="U261">
        <v>58</v>
      </c>
      <c r="V261" s="9">
        <f t="shared" si="58"/>
        <v>48.326086956521742</v>
      </c>
      <c r="W261" s="10">
        <f t="shared" si="59"/>
        <v>13.5</v>
      </c>
      <c r="X261" s="7">
        <f t="shared" si="71"/>
        <v>0</v>
      </c>
      <c r="Z261" s="7" t="s">
        <v>2043</v>
      </c>
      <c r="AA261" s="7">
        <v>20.2</v>
      </c>
      <c r="AB261" s="7">
        <v>23.59</v>
      </c>
      <c r="AC261" s="7">
        <v>0</v>
      </c>
      <c r="AD261" s="7">
        <v>4.5149999999999997</v>
      </c>
      <c r="AE261" s="7">
        <v>61.2</v>
      </c>
      <c r="AF261" s="7">
        <v>136.80000000000001</v>
      </c>
      <c r="AG261" s="7">
        <v>59</v>
      </c>
      <c r="AH261" s="9">
        <f t="shared" si="60"/>
        <v>39.521739130434788</v>
      </c>
      <c r="AI261" s="10">
        <f t="shared" si="61"/>
        <v>13.5</v>
      </c>
      <c r="AJ261" s="7">
        <f t="shared" si="72"/>
        <v>0</v>
      </c>
      <c r="AL261" s="4" t="s">
        <v>973</v>
      </c>
      <c r="AM261" s="4">
        <v>17.899999999999999</v>
      </c>
      <c r="AN261" s="4">
        <v>23.59</v>
      </c>
      <c r="AO261" s="4">
        <v>0</v>
      </c>
      <c r="AP261" s="4">
        <v>5.08</v>
      </c>
      <c r="AQ261" s="4">
        <v>62.6</v>
      </c>
      <c r="AR261" s="4">
        <v>137.30000000000001</v>
      </c>
      <c r="AS261" s="4">
        <v>58.3</v>
      </c>
      <c r="AT261" s="9">
        <f t="shared" si="62"/>
        <v>35.021739130434781</v>
      </c>
      <c r="AU261" s="10">
        <f t="shared" si="63"/>
        <v>13.5</v>
      </c>
      <c r="AV261" s="7">
        <f t="shared" si="73"/>
        <v>0</v>
      </c>
      <c r="AX261" s="5" t="s">
        <v>1338</v>
      </c>
      <c r="AY261" s="5">
        <v>17.100000000000001</v>
      </c>
      <c r="AZ261" s="5">
        <v>23.59</v>
      </c>
      <c r="BA261" s="5">
        <v>2.15</v>
      </c>
      <c r="BB261" s="5">
        <v>4.3049999999999997</v>
      </c>
      <c r="BC261" s="5">
        <v>59.3</v>
      </c>
      <c r="BD261" s="5">
        <v>149.69999999999999</v>
      </c>
      <c r="BE261" s="5">
        <v>59.5</v>
      </c>
      <c r="BF261" s="9">
        <f t="shared" si="64"/>
        <v>33.456521739130444</v>
      </c>
      <c r="BG261" s="10">
        <f t="shared" si="65"/>
        <v>13.5</v>
      </c>
      <c r="BH261" s="7">
        <f t="shared" si="66"/>
        <v>0</v>
      </c>
      <c r="BJ261" s="6" t="s">
        <v>1698</v>
      </c>
      <c r="BK261" s="6">
        <v>17.399999999999999</v>
      </c>
      <c r="BL261" s="6">
        <v>23.59</v>
      </c>
      <c r="BM261" s="6">
        <v>0</v>
      </c>
      <c r="BN261" s="6">
        <v>5.0129999999999999</v>
      </c>
      <c r="BO261" s="6">
        <v>66.8</v>
      </c>
      <c r="BP261" s="6">
        <v>141.6</v>
      </c>
      <c r="BQ261" s="6">
        <v>59.1</v>
      </c>
      <c r="BR261" s="9">
        <f t="shared" si="67"/>
        <v>34.04347826086957</v>
      </c>
      <c r="BS261" s="10">
        <f t="shared" si="68"/>
        <v>13.5</v>
      </c>
      <c r="BT261" s="7">
        <f t="shared" si="69"/>
        <v>0</v>
      </c>
    </row>
    <row r="262" spans="2:72" ht="14.5" x14ac:dyDescent="0.35">
      <c r="B262" t="s">
        <v>241</v>
      </c>
      <c r="C262" s="2">
        <v>24.2</v>
      </c>
      <c r="D262" t="s">
        <v>11</v>
      </c>
      <c r="E262" t="s">
        <v>12</v>
      </c>
      <c r="F262">
        <v>5.0430000000000001</v>
      </c>
      <c r="G262">
        <v>67.400000000000006</v>
      </c>
      <c r="H262">
        <v>140.1</v>
      </c>
      <c r="I262">
        <v>57.3</v>
      </c>
      <c r="J262" s="9">
        <f t="shared" si="56"/>
        <v>47.347826086956523</v>
      </c>
      <c r="K262" s="10">
        <f t="shared" si="57"/>
        <v>13.5</v>
      </c>
      <c r="L262" s="7">
        <f t="shared" si="70"/>
        <v>0</v>
      </c>
      <c r="N262" t="s">
        <v>597</v>
      </c>
      <c r="O262">
        <v>9.6999999999999993</v>
      </c>
      <c r="P262" t="s">
        <v>11</v>
      </c>
      <c r="Q262" t="s">
        <v>12</v>
      </c>
      <c r="R262">
        <v>3.0449999999999999</v>
      </c>
      <c r="S262">
        <v>49.6</v>
      </c>
      <c r="T262">
        <v>136.69999999999999</v>
      </c>
      <c r="U262">
        <v>57.4</v>
      </c>
      <c r="V262" s="9">
        <f t="shared" si="58"/>
        <v>18.978260869565219</v>
      </c>
      <c r="W262" s="10">
        <f t="shared" si="59"/>
        <v>13.5</v>
      </c>
      <c r="X262" s="7">
        <f t="shared" si="71"/>
        <v>0</v>
      </c>
      <c r="Z262" s="7" t="s">
        <v>2044</v>
      </c>
      <c r="AA262" s="7">
        <v>10.8</v>
      </c>
      <c r="AB262" s="7">
        <v>23.59</v>
      </c>
      <c r="AC262" s="7">
        <v>0</v>
      </c>
      <c r="AD262" s="7">
        <v>5.0679999999999996</v>
      </c>
      <c r="AE262" s="7">
        <v>55.4</v>
      </c>
      <c r="AF262" s="7">
        <v>136</v>
      </c>
      <c r="AG262" s="7">
        <v>58.5</v>
      </c>
      <c r="AH262" s="9">
        <f t="shared" si="60"/>
        <v>21.130434782608699</v>
      </c>
      <c r="AI262" s="10">
        <f t="shared" si="61"/>
        <v>13.5</v>
      </c>
      <c r="AJ262" s="7">
        <f t="shared" si="72"/>
        <v>0</v>
      </c>
      <c r="AL262" s="4" t="s">
        <v>974</v>
      </c>
      <c r="AM262" s="4">
        <v>2.9</v>
      </c>
      <c r="AN262" s="4">
        <v>23.59</v>
      </c>
      <c r="AO262" s="4">
        <v>0</v>
      </c>
      <c r="AP262" s="4">
        <v>1.0029999999999999</v>
      </c>
      <c r="AQ262" s="4">
        <v>48.2</v>
      </c>
      <c r="AR262" s="4">
        <v>131.4</v>
      </c>
      <c r="AS262" s="4">
        <v>56.4</v>
      </c>
      <c r="AT262" s="9">
        <f t="shared" si="62"/>
        <v>5.6739130434782616</v>
      </c>
      <c r="AU262" s="10">
        <f t="shared" si="63"/>
        <v>13.5</v>
      </c>
      <c r="AV262" s="7">
        <f t="shared" si="73"/>
        <v>0</v>
      </c>
      <c r="AX262" s="5" t="s">
        <v>1339</v>
      </c>
      <c r="AY262" s="5">
        <v>11.3</v>
      </c>
      <c r="AZ262" s="5">
        <v>23.59</v>
      </c>
      <c r="BA262" s="5">
        <v>0.49</v>
      </c>
      <c r="BB262" s="5">
        <v>4.343</v>
      </c>
      <c r="BC262" s="5">
        <v>58.3</v>
      </c>
      <c r="BD262" s="5">
        <v>149.80000000000001</v>
      </c>
      <c r="BE262" s="5">
        <v>59.6</v>
      </c>
      <c r="BF262" s="9">
        <f t="shared" si="64"/>
        <v>22.108695652173918</v>
      </c>
      <c r="BG262" s="10">
        <f t="shared" si="65"/>
        <v>13.5</v>
      </c>
      <c r="BH262" s="7">
        <f t="shared" si="66"/>
        <v>0</v>
      </c>
      <c r="BJ262" s="6" t="s">
        <v>1699</v>
      </c>
      <c r="BK262" s="6">
        <v>5.4</v>
      </c>
      <c r="BL262" s="6">
        <v>23.59</v>
      </c>
      <c r="BM262" s="6">
        <v>0</v>
      </c>
      <c r="BN262" s="6">
        <v>1.8720000000000001</v>
      </c>
      <c r="BO262" s="6">
        <v>48.2</v>
      </c>
      <c r="BP262" s="6">
        <v>138.19999999999999</v>
      </c>
      <c r="BQ262" s="6">
        <v>57.2</v>
      </c>
      <c r="BR262" s="9">
        <f t="shared" si="67"/>
        <v>10.565217391304349</v>
      </c>
      <c r="BS262" s="10">
        <f t="shared" si="68"/>
        <v>13.5</v>
      </c>
      <c r="BT262" s="7">
        <f t="shared" si="69"/>
        <v>0</v>
      </c>
    </row>
    <row r="263" spans="2:72" ht="14.5" x14ac:dyDescent="0.35">
      <c r="B263" t="s">
        <v>242</v>
      </c>
      <c r="C263" s="2">
        <v>16.2</v>
      </c>
      <c r="D263" t="s">
        <v>11</v>
      </c>
      <c r="E263" t="s">
        <v>12</v>
      </c>
      <c r="F263">
        <v>4.17</v>
      </c>
      <c r="G263">
        <v>58.7</v>
      </c>
      <c r="H263">
        <v>135</v>
      </c>
      <c r="I263">
        <v>57.3</v>
      </c>
      <c r="J263" s="9">
        <f t="shared" si="56"/>
        <v>31.695652173913047</v>
      </c>
      <c r="K263" s="10">
        <f t="shared" si="57"/>
        <v>13.5</v>
      </c>
      <c r="L263" s="7">
        <f t="shared" si="70"/>
        <v>0</v>
      </c>
      <c r="N263" t="s">
        <v>598</v>
      </c>
      <c r="O263">
        <v>13.9</v>
      </c>
      <c r="P263" t="s">
        <v>11</v>
      </c>
      <c r="Q263" t="s">
        <v>12</v>
      </c>
      <c r="R263">
        <v>5.0140000000000002</v>
      </c>
      <c r="S263">
        <v>62.2</v>
      </c>
      <c r="T263">
        <v>138.30000000000001</v>
      </c>
      <c r="U263">
        <v>57.8</v>
      </c>
      <c r="V263" s="9">
        <f t="shared" si="58"/>
        <v>27.195652173913047</v>
      </c>
      <c r="W263" s="10">
        <f t="shared" si="59"/>
        <v>13.5</v>
      </c>
      <c r="X263" s="7">
        <f t="shared" si="71"/>
        <v>0</v>
      </c>
      <c r="Z263" s="7" t="s">
        <v>2045</v>
      </c>
      <c r="AA263" s="7">
        <v>3.2</v>
      </c>
      <c r="AB263" s="7">
        <v>23.59</v>
      </c>
      <c r="AC263" s="7">
        <v>0</v>
      </c>
      <c r="AD263" s="7">
        <v>0.83199999999999996</v>
      </c>
      <c r="AE263" s="7">
        <v>48.2</v>
      </c>
      <c r="AF263" s="7">
        <v>133.30000000000001</v>
      </c>
      <c r="AG263" s="7">
        <v>55.6</v>
      </c>
      <c r="AH263" s="9">
        <f t="shared" si="60"/>
        <v>6.2608695652173925</v>
      </c>
      <c r="AI263" s="10">
        <f t="shared" si="61"/>
        <v>13.5</v>
      </c>
      <c r="AJ263" s="7">
        <f t="shared" si="72"/>
        <v>0</v>
      </c>
      <c r="AL263" s="4" t="s">
        <v>975</v>
      </c>
      <c r="AM263" s="4">
        <v>12.6</v>
      </c>
      <c r="AN263" s="4">
        <v>23.59</v>
      </c>
      <c r="AO263" s="4">
        <v>4.01</v>
      </c>
      <c r="AP263" s="4">
        <v>3.65</v>
      </c>
      <c r="AQ263" s="4">
        <v>56.9</v>
      </c>
      <c r="AR263" s="4">
        <v>136.6</v>
      </c>
      <c r="AS263" s="4">
        <v>58.2</v>
      </c>
      <c r="AT263" s="9">
        <f t="shared" si="62"/>
        <v>24.65217391304348</v>
      </c>
      <c r="AU263" s="10">
        <f t="shared" si="63"/>
        <v>13.5</v>
      </c>
      <c r="AV263" s="7">
        <f t="shared" si="73"/>
        <v>0</v>
      </c>
      <c r="AX263" s="5" t="s">
        <v>1340</v>
      </c>
      <c r="AY263" s="5">
        <v>20.7</v>
      </c>
      <c r="AZ263" s="5">
        <v>23.59</v>
      </c>
      <c r="BA263" s="5">
        <v>2.33</v>
      </c>
      <c r="BB263" s="5">
        <v>4.0199999999999996</v>
      </c>
      <c r="BC263" s="5">
        <v>58.6</v>
      </c>
      <c r="BD263" s="5">
        <v>149.5</v>
      </c>
      <c r="BE263" s="5">
        <v>59.3</v>
      </c>
      <c r="BF263" s="9">
        <f t="shared" si="64"/>
        <v>40.500000000000007</v>
      </c>
      <c r="BG263" s="10">
        <f t="shared" si="65"/>
        <v>13.5</v>
      </c>
      <c r="BH263" s="7">
        <f t="shared" si="66"/>
        <v>0</v>
      </c>
      <c r="BJ263" s="6" t="s">
        <v>1700</v>
      </c>
      <c r="BK263" s="6">
        <v>16.7</v>
      </c>
      <c r="BL263" s="6">
        <v>23.59</v>
      </c>
      <c r="BM263" s="6">
        <v>1.29</v>
      </c>
      <c r="BN263" s="6">
        <v>5.1440000000000001</v>
      </c>
      <c r="BO263" s="6">
        <v>61</v>
      </c>
      <c r="BP263" s="6">
        <v>142.1</v>
      </c>
      <c r="BQ263" s="6">
        <v>59.1</v>
      </c>
      <c r="BR263" s="9">
        <f t="shared" si="67"/>
        <v>32.673913043478265</v>
      </c>
      <c r="BS263" s="10">
        <f t="shared" si="68"/>
        <v>13.5</v>
      </c>
      <c r="BT263" s="7">
        <f t="shared" si="69"/>
        <v>0</v>
      </c>
    </row>
    <row r="264" spans="2:72" ht="14.5" x14ac:dyDescent="0.35">
      <c r="B264" t="s">
        <v>243</v>
      </c>
      <c r="C264" s="2">
        <v>3.3</v>
      </c>
      <c r="D264" t="s">
        <v>11</v>
      </c>
      <c r="E264" t="s">
        <v>12</v>
      </c>
      <c r="F264">
        <v>0.87</v>
      </c>
      <c r="G264">
        <v>48.2</v>
      </c>
      <c r="H264">
        <v>128.9</v>
      </c>
      <c r="I264">
        <v>56.3</v>
      </c>
      <c r="J264" s="9">
        <f t="shared" si="56"/>
        <v>6.4565217391304355</v>
      </c>
      <c r="K264" s="10">
        <f t="shared" si="57"/>
        <v>13.5</v>
      </c>
      <c r="L264" s="7">
        <f t="shared" si="70"/>
        <v>0</v>
      </c>
      <c r="N264" t="s">
        <v>599</v>
      </c>
      <c r="O264">
        <v>9.6999999999999993</v>
      </c>
      <c r="P264" t="s">
        <v>11</v>
      </c>
      <c r="Q264" t="s">
        <v>12</v>
      </c>
      <c r="R264">
        <v>2.7189999999999999</v>
      </c>
      <c r="S264">
        <v>48.2</v>
      </c>
      <c r="T264">
        <v>133.80000000000001</v>
      </c>
      <c r="U264">
        <v>57.5</v>
      </c>
      <c r="V264" s="9">
        <f t="shared" si="58"/>
        <v>18.978260869565219</v>
      </c>
      <c r="W264" s="10">
        <f t="shared" si="59"/>
        <v>13.5</v>
      </c>
      <c r="X264" s="7">
        <f t="shared" si="71"/>
        <v>0</v>
      </c>
      <c r="Z264" s="7" t="s">
        <v>2046</v>
      </c>
      <c r="AA264" s="7">
        <v>8.1</v>
      </c>
      <c r="AB264" s="7">
        <v>23.59</v>
      </c>
      <c r="AC264" s="7">
        <v>0</v>
      </c>
      <c r="AD264" s="7">
        <v>1.52</v>
      </c>
      <c r="AE264" s="7">
        <v>48.2</v>
      </c>
      <c r="AF264" s="7">
        <v>140.19999999999999</v>
      </c>
      <c r="AG264" s="7">
        <v>57.3</v>
      </c>
      <c r="AH264" s="9">
        <f t="shared" si="60"/>
        <v>15.847826086956523</v>
      </c>
      <c r="AI264" s="10">
        <f t="shared" si="61"/>
        <v>13.5</v>
      </c>
      <c r="AJ264" s="7">
        <f t="shared" si="72"/>
        <v>0</v>
      </c>
      <c r="AL264" s="4" t="s">
        <v>976</v>
      </c>
      <c r="AM264" s="4">
        <v>10.4</v>
      </c>
      <c r="AN264" s="4">
        <v>23.59</v>
      </c>
      <c r="AO264" s="4">
        <v>0</v>
      </c>
      <c r="AP264" s="4">
        <v>2.6219999999999999</v>
      </c>
      <c r="AQ264" s="4">
        <v>49.2</v>
      </c>
      <c r="AR264" s="4">
        <v>136.30000000000001</v>
      </c>
      <c r="AS264" s="4">
        <v>58</v>
      </c>
      <c r="AT264" s="9">
        <f t="shared" si="62"/>
        <v>20.347826086956523</v>
      </c>
      <c r="AU264" s="10">
        <f t="shared" si="63"/>
        <v>13.5</v>
      </c>
      <c r="AV264" s="7">
        <f t="shared" si="73"/>
        <v>0</v>
      </c>
      <c r="AX264" s="5" t="s">
        <v>1341</v>
      </c>
      <c r="AY264" s="5">
        <v>16.7</v>
      </c>
      <c r="AZ264" s="5">
        <v>23.59</v>
      </c>
      <c r="BA264" s="5">
        <v>0</v>
      </c>
      <c r="BB264" s="5">
        <v>4.5430000000000001</v>
      </c>
      <c r="BC264" s="5">
        <v>60.8</v>
      </c>
      <c r="BD264" s="5">
        <v>133.6</v>
      </c>
      <c r="BE264" s="5">
        <v>58</v>
      </c>
      <c r="BF264" s="9">
        <f t="shared" si="64"/>
        <v>32.673913043478265</v>
      </c>
      <c r="BG264" s="10">
        <f t="shared" si="65"/>
        <v>13.5</v>
      </c>
      <c r="BH264" s="7">
        <f t="shared" si="66"/>
        <v>0</v>
      </c>
      <c r="BJ264" s="6" t="s">
        <v>1701</v>
      </c>
      <c r="BK264" s="6">
        <v>16.100000000000001</v>
      </c>
      <c r="BL264" s="6">
        <v>23.59</v>
      </c>
      <c r="BM264" s="6">
        <v>0</v>
      </c>
      <c r="BN264" s="6">
        <v>4.0960000000000001</v>
      </c>
      <c r="BO264" s="6">
        <v>62.6</v>
      </c>
      <c r="BP264" s="6">
        <v>140.19999999999999</v>
      </c>
      <c r="BQ264" s="6">
        <v>58.9</v>
      </c>
      <c r="BR264" s="9">
        <f t="shared" si="67"/>
        <v>31.500000000000007</v>
      </c>
      <c r="BS264" s="10">
        <f t="shared" si="68"/>
        <v>13.5</v>
      </c>
      <c r="BT264" s="7">
        <f t="shared" si="69"/>
        <v>0</v>
      </c>
    </row>
    <row r="265" spans="2:72" ht="14.5" x14ac:dyDescent="0.35">
      <c r="B265" t="s">
        <v>244</v>
      </c>
      <c r="C265" s="2">
        <v>4.5</v>
      </c>
      <c r="D265" t="s">
        <v>11</v>
      </c>
      <c r="E265" t="s">
        <v>12</v>
      </c>
      <c r="F265">
        <v>2.25</v>
      </c>
      <c r="G265">
        <v>48.2</v>
      </c>
      <c r="H265">
        <v>130.69999999999999</v>
      </c>
      <c r="I265">
        <v>57.1</v>
      </c>
      <c r="J265" s="9">
        <f t="shared" si="56"/>
        <v>8.804347826086957</v>
      </c>
      <c r="K265" s="10">
        <f t="shared" si="57"/>
        <v>13.5</v>
      </c>
      <c r="L265" s="7">
        <f t="shared" si="70"/>
        <v>0</v>
      </c>
      <c r="N265" t="s">
        <v>600</v>
      </c>
      <c r="O265">
        <v>16.8</v>
      </c>
      <c r="P265" t="s">
        <v>11</v>
      </c>
      <c r="Q265" t="s">
        <v>601</v>
      </c>
      <c r="R265">
        <v>5.165</v>
      </c>
      <c r="S265">
        <v>60.2</v>
      </c>
      <c r="T265">
        <v>143.6</v>
      </c>
      <c r="U265">
        <v>58</v>
      </c>
      <c r="V265" s="9">
        <f t="shared" si="58"/>
        <v>32.869565217391312</v>
      </c>
      <c r="W265" s="10">
        <f t="shared" si="59"/>
        <v>13.5</v>
      </c>
      <c r="X265" s="7">
        <f t="shared" si="71"/>
        <v>0</v>
      </c>
      <c r="Z265" s="7" t="s">
        <v>2047</v>
      </c>
      <c r="AA265" s="7">
        <v>9.1999999999999993</v>
      </c>
      <c r="AB265" s="7">
        <v>23.59</v>
      </c>
      <c r="AC265" s="7">
        <v>0</v>
      </c>
      <c r="AD265" s="7">
        <v>2.31</v>
      </c>
      <c r="AE265" s="7">
        <v>48.2</v>
      </c>
      <c r="AF265" s="7">
        <v>140.9</v>
      </c>
      <c r="AG265" s="7">
        <v>57.6</v>
      </c>
      <c r="AH265" s="9">
        <f t="shared" si="60"/>
        <v>18</v>
      </c>
      <c r="AI265" s="10">
        <f t="shared" si="61"/>
        <v>13.5</v>
      </c>
      <c r="AJ265" s="7">
        <f t="shared" si="72"/>
        <v>0</v>
      </c>
      <c r="AL265" s="4" t="s">
        <v>977</v>
      </c>
      <c r="AM265" s="4">
        <v>12.2</v>
      </c>
      <c r="AN265" s="4">
        <v>23.59</v>
      </c>
      <c r="AO265" s="4">
        <v>3.11</v>
      </c>
      <c r="AP265" s="4">
        <v>3.2629999999999999</v>
      </c>
      <c r="AQ265" s="4">
        <v>56.5</v>
      </c>
      <c r="AR265" s="4">
        <v>137</v>
      </c>
      <c r="AS265" s="4">
        <v>58.5</v>
      </c>
      <c r="AT265" s="9">
        <f t="shared" si="62"/>
        <v>23.869565217391305</v>
      </c>
      <c r="AU265" s="10">
        <f t="shared" si="63"/>
        <v>13.5</v>
      </c>
      <c r="AV265" s="7">
        <f t="shared" si="73"/>
        <v>0</v>
      </c>
      <c r="AX265" s="5" t="s">
        <v>1342</v>
      </c>
      <c r="AY265" s="5">
        <v>11.8</v>
      </c>
      <c r="AZ265" s="5">
        <v>23.59</v>
      </c>
      <c r="BA265" s="5">
        <v>2.54</v>
      </c>
      <c r="BB265" s="5">
        <v>4.0880000000000001</v>
      </c>
      <c r="BC265" s="5">
        <v>56.3</v>
      </c>
      <c r="BD265" s="5">
        <v>149.69999999999999</v>
      </c>
      <c r="BE265" s="5">
        <v>59.7</v>
      </c>
      <c r="BF265" s="9">
        <f t="shared" si="64"/>
        <v>23.086956521739136</v>
      </c>
      <c r="BG265" s="10">
        <f t="shared" si="65"/>
        <v>13.5</v>
      </c>
      <c r="BH265" s="7">
        <f t="shared" si="66"/>
        <v>0</v>
      </c>
      <c r="BJ265" s="6" t="s">
        <v>1702</v>
      </c>
      <c r="BK265" s="6">
        <v>13.3</v>
      </c>
      <c r="BL265" s="6">
        <v>23.59</v>
      </c>
      <c r="BM265" s="6">
        <v>0</v>
      </c>
      <c r="BN265" s="6">
        <v>4.4509999999999996</v>
      </c>
      <c r="BO265" s="6">
        <v>63.4</v>
      </c>
      <c r="BP265" s="6">
        <v>141.19999999999999</v>
      </c>
      <c r="BQ265" s="6">
        <v>58.8</v>
      </c>
      <c r="BR265" s="9">
        <f t="shared" si="67"/>
        <v>26.021739130434788</v>
      </c>
      <c r="BS265" s="10">
        <f t="shared" si="68"/>
        <v>13.5</v>
      </c>
      <c r="BT265" s="7">
        <f t="shared" si="69"/>
        <v>0</v>
      </c>
    </row>
    <row r="266" spans="2:72" ht="14.5" x14ac:dyDescent="0.35">
      <c r="B266" t="s">
        <v>245</v>
      </c>
      <c r="C266" s="2">
        <v>17.5</v>
      </c>
      <c r="D266" t="s">
        <v>11</v>
      </c>
      <c r="E266" t="s">
        <v>246</v>
      </c>
      <c r="F266">
        <v>4.5759999999999996</v>
      </c>
      <c r="G266">
        <v>60</v>
      </c>
      <c r="H266">
        <v>131.6</v>
      </c>
      <c r="I266">
        <v>57.4</v>
      </c>
      <c r="J266" s="9">
        <f t="shared" si="56"/>
        <v>34.239130434782616</v>
      </c>
      <c r="K266" s="10">
        <f t="shared" si="57"/>
        <v>13.5</v>
      </c>
      <c r="L266" s="7">
        <f t="shared" si="70"/>
        <v>0</v>
      </c>
      <c r="N266" t="s">
        <v>602</v>
      </c>
      <c r="O266">
        <v>14.3</v>
      </c>
      <c r="P266" t="s">
        <v>11</v>
      </c>
      <c r="Q266" t="s">
        <v>12</v>
      </c>
      <c r="R266">
        <v>4.4809999999999999</v>
      </c>
      <c r="S266">
        <v>59.8</v>
      </c>
      <c r="T266">
        <v>135.30000000000001</v>
      </c>
      <c r="U266">
        <v>57.8</v>
      </c>
      <c r="V266" s="9">
        <f t="shared" si="58"/>
        <v>27.978260869565222</v>
      </c>
      <c r="W266" s="10">
        <f t="shared" si="59"/>
        <v>13.5</v>
      </c>
      <c r="X266" s="7">
        <f t="shared" si="71"/>
        <v>0</v>
      </c>
      <c r="Z266" s="7" t="s">
        <v>2048</v>
      </c>
      <c r="AA266" s="7">
        <v>3.4</v>
      </c>
      <c r="AB266" s="7">
        <v>23.59</v>
      </c>
      <c r="AC266" s="7">
        <v>0</v>
      </c>
      <c r="AD266" s="7">
        <v>0.91700000000000004</v>
      </c>
      <c r="AE266" s="7">
        <v>48.2</v>
      </c>
      <c r="AF266" s="7">
        <v>131.4</v>
      </c>
      <c r="AG266" s="7">
        <v>56.7</v>
      </c>
      <c r="AH266" s="9">
        <f t="shared" si="60"/>
        <v>6.6521739130434794</v>
      </c>
      <c r="AI266" s="10">
        <f t="shared" si="61"/>
        <v>13.5</v>
      </c>
      <c r="AJ266" s="7">
        <f t="shared" si="72"/>
        <v>0</v>
      </c>
      <c r="AL266" s="4" t="s">
        <v>978</v>
      </c>
      <c r="AM266" s="4">
        <v>25.7</v>
      </c>
      <c r="AN266" s="4">
        <v>23.59</v>
      </c>
      <c r="AO266" s="4">
        <v>0.13</v>
      </c>
      <c r="AP266" s="4">
        <v>3.996</v>
      </c>
      <c r="AQ266" s="4">
        <v>62.2</v>
      </c>
      <c r="AR266" s="4">
        <v>134.5</v>
      </c>
      <c r="AS266" s="4">
        <v>58.4</v>
      </c>
      <c r="AT266" s="9">
        <f t="shared" si="62"/>
        <v>50.282608695652179</v>
      </c>
      <c r="AU266" s="10">
        <f t="shared" si="63"/>
        <v>13.5</v>
      </c>
      <c r="AV266" s="7">
        <f t="shared" si="73"/>
        <v>0</v>
      </c>
      <c r="AX266" s="5" t="s">
        <v>1343</v>
      </c>
      <c r="AY266" s="5">
        <v>17.7</v>
      </c>
      <c r="AZ266" s="5">
        <v>23.59</v>
      </c>
      <c r="BA266" s="5">
        <v>4.4000000000000004</v>
      </c>
      <c r="BB266" s="5">
        <v>3.9940000000000002</v>
      </c>
      <c r="BC266" s="5">
        <v>57.7</v>
      </c>
      <c r="BD266" s="5">
        <v>149.69999999999999</v>
      </c>
      <c r="BE266" s="5">
        <v>59.6</v>
      </c>
      <c r="BF266" s="9">
        <f t="shared" si="64"/>
        <v>34.630434782608695</v>
      </c>
      <c r="BG266" s="10">
        <f t="shared" si="65"/>
        <v>13.5</v>
      </c>
      <c r="BH266" s="7">
        <f t="shared" si="66"/>
        <v>0</v>
      </c>
      <c r="BJ266" s="6" t="s">
        <v>1703</v>
      </c>
      <c r="BK266" s="6">
        <v>10.3</v>
      </c>
      <c r="BL266" s="6">
        <v>23.59</v>
      </c>
      <c r="BM266" s="6">
        <v>0</v>
      </c>
      <c r="BN266" s="6">
        <v>2.6909999999999998</v>
      </c>
      <c r="BO266" s="6">
        <v>54</v>
      </c>
      <c r="BP266" s="6">
        <v>131.5</v>
      </c>
      <c r="BQ266" s="6">
        <v>58.7</v>
      </c>
      <c r="BR266" s="9">
        <f t="shared" si="67"/>
        <v>20.152173913043484</v>
      </c>
      <c r="BS266" s="10">
        <f t="shared" si="68"/>
        <v>13.5</v>
      </c>
      <c r="BT266" s="7">
        <f t="shared" si="69"/>
        <v>0</v>
      </c>
    </row>
    <row r="267" spans="2:72" ht="14.5" x14ac:dyDescent="0.35">
      <c r="B267" t="s">
        <v>247</v>
      </c>
      <c r="C267" s="2">
        <v>27.7</v>
      </c>
      <c r="D267" t="s">
        <v>11</v>
      </c>
      <c r="E267" t="s">
        <v>12</v>
      </c>
      <c r="F267">
        <v>3.9889999999999999</v>
      </c>
      <c r="G267">
        <v>63</v>
      </c>
      <c r="H267">
        <v>130.5</v>
      </c>
      <c r="I267">
        <v>57.3</v>
      </c>
      <c r="J267" s="9">
        <f t="shared" si="56"/>
        <v>54.195652173913047</v>
      </c>
      <c r="K267" s="10">
        <f t="shared" si="57"/>
        <v>13.5</v>
      </c>
      <c r="L267" s="7">
        <f t="shared" si="70"/>
        <v>0</v>
      </c>
      <c r="N267" t="s">
        <v>603</v>
      </c>
      <c r="O267">
        <v>11.5</v>
      </c>
      <c r="P267" t="s">
        <v>11</v>
      </c>
      <c r="Q267" t="s">
        <v>12</v>
      </c>
      <c r="R267">
        <v>3.3</v>
      </c>
      <c r="S267">
        <v>49.1</v>
      </c>
      <c r="T267">
        <v>136.30000000000001</v>
      </c>
      <c r="U267">
        <v>57.6</v>
      </c>
      <c r="V267" s="9">
        <f t="shared" si="58"/>
        <v>22.500000000000004</v>
      </c>
      <c r="W267" s="10">
        <f t="shared" si="59"/>
        <v>13.5</v>
      </c>
      <c r="X267" s="7">
        <f t="shared" si="71"/>
        <v>0</v>
      </c>
      <c r="Z267" s="7" t="s">
        <v>2049</v>
      </c>
      <c r="AA267" s="7">
        <v>16.100000000000001</v>
      </c>
      <c r="AB267" s="7">
        <v>23.59</v>
      </c>
      <c r="AC267" s="7">
        <v>0</v>
      </c>
      <c r="AD267" s="7">
        <v>5.1260000000000003</v>
      </c>
      <c r="AE267" s="7">
        <v>61.4</v>
      </c>
      <c r="AF267" s="7">
        <v>133.1</v>
      </c>
      <c r="AG267" s="7">
        <v>58.7</v>
      </c>
      <c r="AH267" s="9">
        <f t="shared" si="60"/>
        <v>31.500000000000007</v>
      </c>
      <c r="AI267" s="10">
        <f t="shared" si="61"/>
        <v>13.5</v>
      </c>
      <c r="AJ267" s="7">
        <f t="shared" si="72"/>
        <v>0</v>
      </c>
      <c r="AL267" s="4" t="s">
        <v>979</v>
      </c>
      <c r="AM267" s="4">
        <v>18.2</v>
      </c>
      <c r="AN267" s="4">
        <v>23.59</v>
      </c>
      <c r="AO267" s="4">
        <v>0</v>
      </c>
      <c r="AP267" s="4">
        <v>4.3120000000000003</v>
      </c>
      <c r="AQ267" s="4">
        <v>62.4</v>
      </c>
      <c r="AR267" s="4">
        <v>131.30000000000001</v>
      </c>
      <c r="AS267" s="4">
        <v>58.2</v>
      </c>
      <c r="AT267" s="9">
        <f t="shared" si="62"/>
        <v>35.608695652173914</v>
      </c>
      <c r="AU267" s="10">
        <f t="shared" si="63"/>
        <v>13.5</v>
      </c>
      <c r="AV267" s="7">
        <f t="shared" si="73"/>
        <v>0</v>
      </c>
      <c r="AX267" s="5" t="s">
        <v>1344</v>
      </c>
      <c r="AY267" s="5">
        <v>13.9</v>
      </c>
      <c r="AZ267" s="5">
        <v>23.59</v>
      </c>
      <c r="BA267" s="5">
        <v>0</v>
      </c>
      <c r="BB267" s="5">
        <v>3.9159999999999999</v>
      </c>
      <c r="BC267" s="5">
        <v>53.4</v>
      </c>
      <c r="BD267" s="5">
        <v>138.80000000000001</v>
      </c>
      <c r="BE267" s="5">
        <v>58.5</v>
      </c>
      <c r="BF267" s="9">
        <f t="shared" si="64"/>
        <v>27.195652173913047</v>
      </c>
      <c r="BG267" s="10">
        <f t="shared" si="65"/>
        <v>13.5</v>
      </c>
      <c r="BH267" s="7">
        <f t="shared" si="66"/>
        <v>0</v>
      </c>
      <c r="BJ267" s="6" t="s">
        <v>1704</v>
      </c>
      <c r="BK267" s="6">
        <v>16.8</v>
      </c>
      <c r="BL267" s="6">
        <v>23.59</v>
      </c>
      <c r="BM267" s="6">
        <v>2.46</v>
      </c>
      <c r="BN267" s="6">
        <v>4.6660000000000004</v>
      </c>
      <c r="BO267" s="6">
        <v>66.400000000000006</v>
      </c>
      <c r="BP267" s="6">
        <v>137.69999999999999</v>
      </c>
      <c r="BQ267" s="6">
        <v>59.4</v>
      </c>
      <c r="BR267" s="9">
        <f t="shared" si="67"/>
        <v>32.869565217391312</v>
      </c>
      <c r="BS267" s="10">
        <f t="shared" si="68"/>
        <v>13.5</v>
      </c>
      <c r="BT267" s="7">
        <f t="shared" si="69"/>
        <v>0</v>
      </c>
    </row>
    <row r="268" spans="2:72" ht="14.5" x14ac:dyDescent="0.35">
      <c r="B268" t="s">
        <v>248</v>
      </c>
      <c r="C268" s="2">
        <v>28</v>
      </c>
      <c r="D268" t="s">
        <v>11</v>
      </c>
      <c r="E268" t="s">
        <v>12</v>
      </c>
      <c r="F268">
        <v>4.5739999999999998</v>
      </c>
      <c r="G268">
        <v>63</v>
      </c>
      <c r="H268">
        <v>132.1</v>
      </c>
      <c r="I268">
        <v>57.3</v>
      </c>
      <c r="J268" s="9">
        <f t="shared" si="56"/>
        <v>54.782608695652179</v>
      </c>
      <c r="K268" s="10">
        <f t="shared" si="57"/>
        <v>13.5</v>
      </c>
      <c r="L268" s="7">
        <f t="shared" si="70"/>
        <v>0</v>
      </c>
      <c r="N268" t="s">
        <v>604</v>
      </c>
      <c r="O268">
        <v>20.3</v>
      </c>
      <c r="P268" t="s">
        <v>11</v>
      </c>
      <c r="Q268" t="s">
        <v>12</v>
      </c>
      <c r="R268">
        <v>4.4109999999999996</v>
      </c>
      <c r="S268">
        <v>59.5</v>
      </c>
      <c r="T268">
        <v>128.9</v>
      </c>
      <c r="U268">
        <v>57.7</v>
      </c>
      <c r="V268" s="9">
        <f t="shared" si="58"/>
        <v>39.717391304347835</v>
      </c>
      <c r="W268" s="10">
        <f t="shared" si="59"/>
        <v>13.5</v>
      </c>
      <c r="X268" s="7">
        <f t="shared" si="71"/>
        <v>0</v>
      </c>
      <c r="Z268" s="7" t="s">
        <v>2050</v>
      </c>
      <c r="AA268" s="7">
        <v>13.3</v>
      </c>
      <c r="AB268" s="7">
        <v>23.59</v>
      </c>
      <c r="AC268" s="7">
        <v>0</v>
      </c>
      <c r="AD268" s="7">
        <v>5.1139999999999999</v>
      </c>
      <c r="AE268" s="7">
        <v>53.4</v>
      </c>
      <c r="AF268" s="7">
        <v>137.1</v>
      </c>
      <c r="AG268" s="7">
        <v>58.7</v>
      </c>
      <c r="AH268" s="9">
        <f t="shared" si="60"/>
        <v>26.021739130434788</v>
      </c>
      <c r="AI268" s="10">
        <f t="shared" si="61"/>
        <v>13.5</v>
      </c>
      <c r="AJ268" s="7">
        <f t="shared" si="72"/>
        <v>0</v>
      </c>
      <c r="AL268" s="4" t="s">
        <v>980</v>
      </c>
      <c r="AM268" s="4">
        <v>14.4</v>
      </c>
      <c r="AN268" s="4">
        <v>23.59</v>
      </c>
      <c r="AO268" s="4">
        <v>0.51</v>
      </c>
      <c r="AP268" s="4">
        <v>4.7640000000000002</v>
      </c>
      <c r="AQ268" s="4">
        <v>59.6</v>
      </c>
      <c r="AR268" s="4">
        <v>137.69999999999999</v>
      </c>
      <c r="AS268" s="4">
        <v>58.5</v>
      </c>
      <c r="AT268" s="9">
        <f t="shared" si="62"/>
        <v>28.173913043478265</v>
      </c>
      <c r="AU268" s="10">
        <f t="shared" si="63"/>
        <v>13.5</v>
      </c>
      <c r="AV268" s="7">
        <f t="shared" si="73"/>
        <v>0</v>
      </c>
      <c r="AX268" s="5" t="s">
        <v>1345</v>
      </c>
      <c r="AY268" s="5">
        <v>17.2</v>
      </c>
      <c r="AZ268" s="5">
        <v>23.59</v>
      </c>
      <c r="BA268" s="5">
        <v>0</v>
      </c>
      <c r="BB268" s="5">
        <v>5.1920000000000002</v>
      </c>
      <c r="BC268" s="5">
        <v>59.3</v>
      </c>
      <c r="BD268" s="5">
        <v>143.30000000000001</v>
      </c>
      <c r="BE268" s="5">
        <v>58.8</v>
      </c>
      <c r="BF268" s="9">
        <f t="shared" si="64"/>
        <v>33.652173913043484</v>
      </c>
      <c r="BG268" s="10">
        <f t="shared" si="65"/>
        <v>13.5</v>
      </c>
      <c r="BH268" s="7">
        <f t="shared" si="66"/>
        <v>0</v>
      </c>
      <c r="BJ268" s="6" t="s">
        <v>1705</v>
      </c>
      <c r="BK268" s="6">
        <v>17.3</v>
      </c>
      <c r="BL268" s="6">
        <v>23.59</v>
      </c>
      <c r="BM268" s="6">
        <v>2.4300000000000002</v>
      </c>
      <c r="BN268" s="6">
        <v>4.0570000000000004</v>
      </c>
      <c r="BO268" s="6">
        <v>60.2</v>
      </c>
      <c r="BP268" s="6">
        <v>135.1</v>
      </c>
      <c r="BQ268" s="6">
        <v>59</v>
      </c>
      <c r="BR268" s="9">
        <f t="shared" si="67"/>
        <v>33.84782608695653</v>
      </c>
      <c r="BS268" s="10">
        <f t="shared" si="68"/>
        <v>13.5</v>
      </c>
      <c r="BT268" s="7">
        <f t="shared" si="69"/>
        <v>0</v>
      </c>
    </row>
    <row r="269" spans="2:72" ht="14.5" x14ac:dyDescent="0.35">
      <c r="B269" t="s">
        <v>249</v>
      </c>
      <c r="C269" s="2">
        <v>30.6</v>
      </c>
      <c r="D269" t="s">
        <v>11</v>
      </c>
      <c r="E269" t="s">
        <v>12</v>
      </c>
      <c r="F269">
        <v>4.2859999999999996</v>
      </c>
      <c r="G269">
        <v>63</v>
      </c>
      <c r="H269">
        <v>135.1</v>
      </c>
      <c r="I269">
        <v>57.6</v>
      </c>
      <c r="J269" s="9">
        <f t="shared" si="56"/>
        <v>59.869565217391312</v>
      </c>
      <c r="K269" s="10">
        <f t="shared" si="57"/>
        <v>13.5</v>
      </c>
      <c r="L269" s="7">
        <f t="shared" si="70"/>
        <v>0</v>
      </c>
      <c r="N269" t="s">
        <v>605</v>
      </c>
      <c r="O269">
        <v>28.9</v>
      </c>
      <c r="P269" t="s">
        <v>11</v>
      </c>
      <c r="Q269" t="s">
        <v>12</v>
      </c>
      <c r="R269">
        <v>4.3239999999999998</v>
      </c>
      <c r="S269">
        <v>62</v>
      </c>
      <c r="T269">
        <v>132</v>
      </c>
      <c r="U269">
        <v>57.8</v>
      </c>
      <c r="V269" s="9">
        <f t="shared" si="58"/>
        <v>56.54347826086957</v>
      </c>
      <c r="W269" s="10">
        <f t="shared" si="59"/>
        <v>13.5</v>
      </c>
      <c r="X269" s="7">
        <f t="shared" si="71"/>
        <v>0</v>
      </c>
      <c r="Z269" s="7" t="s">
        <v>2051</v>
      </c>
      <c r="AA269" s="7">
        <v>3.4</v>
      </c>
      <c r="AB269" s="7">
        <v>23.59</v>
      </c>
      <c r="AC269" s="7">
        <v>0</v>
      </c>
      <c r="AD269" s="7">
        <v>0.755</v>
      </c>
      <c r="AE269" s="7">
        <v>48.2</v>
      </c>
      <c r="AF269" s="7">
        <v>132.4</v>
      </c>
      <c r="AG269" s="7">
        <v>56.7</v>
      </c>
      <c r="AH269" s="9">
        <f t="shared" si="60"/>
        <v>6.6521739130434794</v>
      </c>
      <c r="AI269" s="10">
        <f t="shared" si="61"/>
        <v>13.5</v>
      </c>
      <c r="AJ269" s="7">
        <f t="shared" si="72"/>
        <v>0</v>
      </c>
      <c r="AL269" s="4" t="s">
        <v>981</v>
      </c>
      <c r="AM269" s="4">
        <v>21.1</v>
      </c>
      <c r="AN269" s="4">
        <v>23.59</v>
      </c>
      <c r="AO269" s="4">
        <v>0.08</v>
      </c>
      <c r="AP269" s="4">
        <v>4.2670000000000003</v>
      </c>
      <c r="AQ269" s="4">
        <v>60.8</v>
      </c>
      <c r="AR269" s="4">
        <v>136.30000000000001</v>
      </c>
      <c r="AS269" s="4">
        <v>58.3</v>
      </c>
      <c r="AT269" s="9">
        <f t="shared" si="62"/>
        <v>41.282608695652179</v>
      </c>
      <c r="AU269" s="10">
        <f t="shared" si="63"/>
        <v>13.5</v>
      </c>
      <c r="AV269" s="7">
        <f t="shared" si="73"/>
        <v>0</v>
      </c>
      <c r="AX269" s="5" t="s">
        <v>1346</v>
      </c>
      <c r="AY269" s="5">
        <v>20.7</v>
      </c>
      <c r="AZ269" s="5">
        <v>23.59</v>
      </c>
      <c r="BA269" s="5">
        <v>0</v>
      </c>
      <c r="BB269" s="5">
        <v>5.0620000000000003</v>
      </c>
      <c r="BC269" s="5">
        <v>64.599999999999994</v>
      </c>
      <c r="BD269" s="5">
        <v>136.19999999999999</v>
      </c>
      <c r="BE269" s="5">
        <v>58.4</v>
      </c>
      <c r="BF269" s="9">
        <f t="shared" si="64"/>
        <v>40.500000000000007</v>
      </c>
      <c r="BG269" s="10">
        <f t="shared" si="65"/>
        <v>13.5</v>
      </c>
      <c r="BH269" s="7">
        <f t="shared" si="66"/>
        <v>0</v>
      </c>
      <c r="BJ269" s="6" t="s">
        <v>1706</v>
      </c>
      <c r="BK269" s="6">
        <v>19.399999999999999</v>
      </c>
      <c r="BL269" s="6">
        <v>23.59</v>
      </c>
      <c r="BM269" s="6">
        <v>0.06</v>
      </c>
      <c r="BN269" s="6">
        <v>5.1050000000000004</v>
      </c>
      <c r="BO269" s="6">
        <v>64.2</v>
      </c>
      <c r="BP269" s="6">
        <v>142.19999999999999</v>
      </c>
      <c r="BQ269" s="6">
        <v>59</v>
      </c>
      <c r="BR269" s="9">
        <f t="shared" si="67"/>
        <v>37.956521739130437</v>
      </c>
      <c r="BS269" s="10">
        <f t="shared" si="68"/>
        <v>13.5</v>
      </c>
      <c r="BT269" s="7">
        <f t="shared" si="69"/>
        <v>0</v>
      </c>
    </row>
    <row r="270" spans="2:72" ht="14.5" x14ac:dyDescent="0.35">
      <c r="B270" t="s">
        <v>250</v>
      </c>
      <c r="C270" s="2">
        <v>26.3</v>
      </c>
      <c r="D270" t="s">
        <v>11</v>
      </c>
      <c r="E270" t="s">
        <v>251</v>
      </c>
      <c r="F270">
        <v>5.0949999999999998</v>
      </c>
      <c r="G270">
        <v>62</v>
      </c>
      <c r="H270">
        <v>140.1</v>
      </c>
      <c r="I270">
        <v>57.8</v>
      </c>
      <c r="J270" s="9">
        <f t="shared" si="56"/>
        <v>51.456521739130444</v>
      </c>
      <c r="K270" s="10">
        <f t="shared" si="57"/>
        <v>13.5</v>
      </c>
      <c r="L270" s="7">
        <f t="shared" si="70"/>
        <v>0</v>
      </c>
      <c r="N270" t="s">
        <v>606</v>
      </c>
      <c r="O270">
        <v>24.8</v>
      </c>
      <c r="P270" t="s">
        <v>11</v>
      </c>
      <c r="Q270" t="s">
        <v>12</v>
      </c>
      <c r="R270">
        <v>5.2140000000000004</v>
      </c>
      <c r="S270">
        <v>63.6</v>
      </c>
      <c r="T270">
        <v>142.80000000000001</v>
      </c>
      <c r="U270">
        <v>57.9</v>
      </c>
      <c r="V270" s="9">
        <f t="shared" si="58"/>
        <v>48.521739130434788</v>
      </c>
      <c r="W270" s="10">
        <f t="shared" si="59"/>
        <v>13.5</v>
      </c>
      <c r="X270" s="7">
        <f t="shared" si="71"/>
        <v>0</v>
      </c>
      <c r="Z270" s="7" t="s">
        <v>2052</v>
      </c>
      <c r="AA270" s="7">
        <v>26.2</v>
      </c>
      <c r="AB270" s="7">
        <v>23.59</v>
      </c>
      <c r="AC270" s="7">
        <v>0.16</v>
      </c>
      <c r="AD270" s="7">
        <v>4.9260000000000002</v>
      </c>
      <c r="AE270" s="7">
        <v>63</v>
      </c>
      <c r="AF270" s="7">
        <v>149.80000000000001</v>
      </c>
      <c r="AG270" s="7">
        <v>60.4</v>
      </c>
      <c r="AH270" s="9">
        <f t="shared" si="60"/>
        <v>51.260869565217398</v>
      </c>
      <c r="AI270" s="10">
        <f t="shared" si="61"/>
        <v>13.5</v>
      </c>
      <c r="AJ270" s="7">
        <f t="shared" si="72"/>
        <v>0</v>
      </c>
      <c r="AL270" s="4" t="s">
        <v>982</v>
      </c>
      <c r="AM270" s="4">
        <v>10.3</v>
      </c>
      <c r="AN270" s="4">
        <v>23.59</v>
      </c>
      <c r="AO270" s="4">
        <v>0</v>
      </c>
      <c r="AP270" s="4">
        <v>3.9769999999999999</v>
      </c>
      <c r="AQ270" s="4">
        <v>60</v>
      </c>
      <c r="AR270" s="4">
        <v>134.1</v>
      </c>
      <c r="AS270" s="4">
        <v>58</v>
      </c>
      <c r="AT270" s="9">
        <f t="shared" si="62"/>
        <v>20.152173913043484</v>
      </c>
      <c r="AU270" s="10">
        <f t="shared" si="63"/>
        <v>13.5</v>
      </c>
      <c r="AV270" s="7">
        <f t="shared" si="73"/>
        <v>0</v>
      </c>
      <c r="AX270" s="5" t="s">
        <v>1347</v>
      </c>
      <c r="AY270" s="5">
        <v>12</v>
      </c>
      <c r="AZ270" s="5">
        <v>23.59</v>
      </c>
      <c r="BA270" s="5">
        <v>0</v>
      </c>
      <c r="BB270" s="5">
        <v>5.0510000000000002</v>
      </c>
      <c r="BC270" s="5">
        <v>60.4</v>
      </c>
      <c r="BD270" s="5">
        <v>135.1</v>
      </c>
      <c r="BE270" s="5">
        <v>57.3</v>
      </c>
      <c r="BF270" s="9">
        <f t="shared" si="64"/>
        <v>23.478260869565219</v>
      </c>
      <c r="BG270" s="10">
        <f t="shared" si="65"/>
        <v>13.5</v>
      </c>
      <c r="BH270" s="7">
        <f t="shared" si="66"/>
        <v>0</v>
      </c>
      <c r="BJ270" s="6" t="s">
        <v>1707</v>
      </c>
      <c r="BK270" s="6">
        <v>11.1</v>
      </c>
      <c r="BL270" s="6">
        <v>23.59</v>
      </c>
      <c r="BM270" s="6">
        <v>0</v>
      </c>
      <c r="BN270" s="6">
        <v>5.1109999999999998</v>
      </c>
      <c r="BO270" s="6">
        <v>62.4</v>
      </c>
      <c r="BP270" s="6">
        <v>139.5</v>
      </c>
      <c r="BQ270" s="6">
        <v>58.9</v>
      </c>
      <c r="BR270" s="9">
        <f t="shared" si="67"/>
        <v>21.717391304347828</v>
      </c>
      <c r="BS270" s="10">
        <f t="shared" si="68"/>
        <v>13.5</v>
      </c>
      <c r="BT270" s="7">
        <f t="shared" si="69"/>
        <v>0</v>
      </c>
    </row>
    <row r="271" spans="2:72" ht="14.5" x14ac:dyDescent="0.35">
      <c r="B271" t="s">
        <v>252</v>
      </c>
      <c r="C271" s="2">
        <v>14.5</v>
      </c>
      <c r="D271" t="s">
        <v>11</v>
      </c>
      <c r="E271" t="s">
        <v>253</v>
      </c>
      <c r="F271">
        <v>5.1210000000000004</v>
      </c>
      <c r="G271">
        <v>63.6</v>
      </c>
      <c r="H271">
        <v>143.6</v>
      </c>
      <c r="I271">
        <v>57.9</v>
      </c>
      <c r="J271" s="9">
        <f t="shared" si="56"/>
        <v>28.369565217391308</v>
      </c>
      <c r="K271" s="10">
        <f t="shared" si="57"/>
        <v>13.5</v>
      </c>
      <c r="L271" s="7">
        <f t="shared" si="70"/>
        <v>0</v>
      </c>
      <c r="N271" t="s">
        <v>607</v>
      </c>
      <c r="O271">
        <v>8.1</v>
      </c>
      <c r="P271" t="s">
        <v>11</v>
      </c>
      <c r="Q271" t="s">
        <v>12</v>
      </c>
      <c r="R271">
        <v>4.8719999999999999</v>
      </c>
      <c r="S271">
        <v>51.8</v>
      </c>
      <c r="T271">
        <v>141.30000000000001</v>
      </c>
      <c r="U271">
        <v>57.2</v>
      </c>
      <c r="V271" s="9">
        <f t="shared" si="58"/>
        <v>15.847826086956523</v>
      </c>
      <c r="W271" s="10">
        <f t="shared" si="59"/>
        <v>13.5</v>
      </c>
      <c r="X271" s="7">
        <f t="shared" si="71"/>
        <v>0</v>
      </c>
      <c r="Z271" s="7" t="s">
        <v>2053</v>
      </c>
      <c r="AA271" s="7">
        <v>13.3</v>
      </c>
      <c r="AB271" s="7">
        <v>23.59</v>
      </c>
      <c r="AC271" s="7">
        <v>0</v>
      </c>
      <c r="AD271" s="7">
        <v>5.1740000000000004</v>
      </c>
      <c r="AE271" s="7">
        <v>63</v>
      </c>
      <c r="AF271" s="7">
        <v>138.5</v>
      </c>
      <c r="AG271" s="7">
        <v>58.7</v>
      </c>
      <c r="AH271" s="9">
        <f t="shared" si="60"/>
        <v>26.021739130434788</v>
      </c>
      <c r="AI271" s="10">
        <f t="shared" si="61"/>
        <v>13.5</v>
      </c>
      <c r="AJ271" s="7">
        <f t="shared" si="72"/>
        <v>0</v>
      </c>
      <c r="AL271" s="4" t="s">
        <v>983</v>
      </c>
      <c r="AM271" s="4">
        <v>14.1</v>
      </c>
      <c r="AN271" s="4">
        <v>23.59</v>
      </c>
      <c r="AO271" s="4">
        <v>0.09</v>
      </c>
      <c r="AP271" s="4">
        <v>4.4960000000000004</v>
      </c>
      <c r="AQ271" s="4">
        <v>58.3</v>
      </c>
      <c r="AR271" s="4">
        <v>134.5</v>
      </c>
      <c r="AS271" s="4">
        <v>58.1</v>
      </c>
      <c r="AT271" s="9">
        <f t="shared" si="62"/>
        <v>27.586956521739133</v>
      </c>
      <c r="AU271" s="10">
        <f t="shared" si="63"/>
        <v>13.5</v>
      </c>
      <c r="AV271" s="7">
        <f t="shared" si="73"/>
        <v>0</v>
      </c>
      <c r="AX271" s="5" t="s">
        <v>1348</v>
      </c>
      <c r="AY271" s="5">
        <v>19.7</v>
      </c>
      <c r="AZ271" s="5">
        <v>23.59</v>
      </c>
      <c r="BA271" s="5">
        <v>0</v>
      </c>
      <c r="BB271" s="5">
        <v>5.0510000000000002</v>
      </c>
      <c r="BC271" s="5">
        <v>61.4</v>
      </c>
      <c r="BD271" s="5">
        <v>136.5</v>
      </c>
      <c r="BE271" s="5">
        <v>57.9</v>
      </c>
      <c r="BF271" s="9">
        <f t="shared" si="64"/>
        <v>38.54347826086957</v>
      </c>
      <c r="BG271" s="10">
        <f t="shared" si="65"/>
        <v>13.5</v>
      </c>
      <c r="BH271" s="7">
        <f t="shared" si="66"/>
        <v>0</v>
      </c>
      <c r="BJ271" s="6" t="s">
        <v>1708</v>
      </c>
      <c r="BK271" s="6">
        <v>15.3</v>
      </c>
      <c r="BL271" s="6">
        <v>23.59</v>
      </c>
      <c r="BM271" s="6">
        <v>0</v>
      </c>
      <c r="BN271" s="6">
        <v>4.9039999999999999</v>
      </c>
      <c r="BO271" s="6">
        <v>58.7</v>
      </c>
      <c r="BP271" s="6">
        <v>136.6</v>
      </c>
      <c r="BQ271" s="6">
        <v>58.9</v>
      </c>
      <c r="BR271" s="9">
        <f t="shared" si="67"/>
        <v>29.934782608695656</v>
      </c>
      <c r="BS271" s="10">
        <f t="shared" si="68"/>
        <v>13.5</v>
      </c>
      <c r="BT271" s="7">
        <f t="shared" si="69"/>
        <v>0</v>
      </c>
    </row>
    <row r="272" spans="2:72" ht="14.5" x14ac:dyDescent="0.35">
      <c r="B272" t="s">
        <v>254</v>
      </c>
      <c r="C272" s="2">
        <v>18.2</v>
      </c>
      <c r="D272" t="s">
        <v>11</v>
      </c>
      <c r="E272" t="s">
        <v>255</v>
      </c>
      <c r="F272">
        <v>5.0449999999999999</v>
      </c>
      <c r="G272">
        <v>64</v>
      </c>
      <c r="H272">
        <v>142.30000000000001</v>
      </c>
      <c r="I272">
        <v>58</v>
      </c>
      <c r="J272" s="9">
        <f t="shared" si="56"/>
        <v>35.608695652173914</v>
      </c>
      <c r="K272" s="10">
        <f t="shared" si="57"/>
        <v>13.5</v>
      </c>
      <c r="L272" s="7">
        <f t="shared" si="70"/>
        <v>0</v>
      </c>
      <c r="N272" t="s">
        <v>608</v>
      </c>
      <c r="O272">
        <v>21.1</v>
      </c>
      <c r="P272" t="s">
        <v>11</v>
      </c>
      <c r="Q272" t="s">
        <v>12</v>
      </c>
      <c r="R272">
        <v>5.0570000000000004</v>
      </c>
      <c r="S272">
        <v>64</v>
      </c>
      <c r="T272">
        <v>139.80000000000001</v>
      </c>
      <c r="U272">
        <v>57.8</v>
      </c>
      <c r="V272" s="9">
        <f t="shared" si="58"/>
        <v>41.282608695652179</v>
      </c>
      <c r="W272" s="10">
        <f t="shared" si="59"/>
        <v>13.5</v>
      </c>
      <c r="X272" s="7">
        <f t="shared" si="71"/>
        <v>0</v>
      </c>
      <c r="Z272" s="7" t="s">
        <v>2054</v>
      </c>
      <c r="AA272" s="7">
        <v>8.3000000000000007</v>
      </c>
      <c r="AB272" s="7">
        <v>23.59</v>
      </c>
      <c r="AC272" s="7">
        <v>0</v>
      </c>
      <c r="AD272" s="7">
        <v>1.8140000000000001</v>
      </c>
      <c r="AE272" s="7">
        <v>48.2</v>
      </c>
      <c r="AF272" s="7">
        <v>135.30000000000001</v>
      </c>
      <c r="AG272" s="7">
        <v>57.6</v>
      </c>
      <c r="AH272" s="9">
        <f t="shared" si="60"/>
        <v>16.239130434782613</v>
      </c>
      <c r="AI272" s="10">
        <f t="shared" si="61"/>
        <v>13.5</v>
      </c>
      <c r="AJ272" s="7">
        <f t="shared" si="72"/>
        <v>0</v>
      </c>
      <c r="AL272" s="4" t="s">
        <v>984</v>
      </c>
      <c r="AM272" s="4">
        <v>19.2</v>
      </c>
      <c r="AN272" s="4">
        <v>23.59</v>
      </c>
      <c r="AO272" s="4">
        <v>1.21</v>
      </c>
      <c r="AP272" s="4">
        <v>3.9260000000000002</v>
      </c>
      <c r="AQ272" s="4">
        <v>59.3</v>
      </c>
      <c r="AR272" s="4">
        <v>134.5</v>
      </c>
      <c r="AS272" s="4">
        <v>58.1</v>
      </c>
      <c r="AT272" s="9">
        <f t="shared" si="62"/>
        <v>37.565217391304351</v>
      </c>
      <c r="AU272" s="10">
        <f t="shared" si="63"/>
        <v>13.5</v>
      </c>
      <c r="AV272" s="7">
        <f t="shared" si="73"/>
        <v>0</v>
      </c>
      <c r="AX272" s="5" t="s">
        <v>1349</v>
      </c>
      <c r="AY272" s="5">
        <v>12</v>
      </c>
      <c r="AZ272" s="5">
        <v>23.59</v>
      </c>
      <c r="BA272" s="5">
        <v>0</v>
      </c>
      <c r="BB272" s="5">
        <v>5.1740000000000004</v>
      </c>
      <c r="BC272" s="5">
        <v>59.2</v>
      </c>
      <c r="BD272" s="5">
        <v>138</v>
      </c>
      <c r="BE272" s="5">
        <v>58.5</v>
      </c>
      <c r="BF272" s="9">
        <f t="shared" si="64"/>
        <v>23.478260869565219</v>
      </c>
      <c r="BG272" s="10">
        <f t="shared" si="65"/>
        <v>13.5</v>
      </c>
      <c r="BH272" s="7">
        <f t="shared" si="66"/>
        <v>0</v>
      </c>
      <c r="BJ272" s="6" t="s">
        <v>1709</v>
      </c>
      <c r="BK272" s="6">
        <v>13.7</v>
      </c>
      <c r="BL272" s="6">
        <v>23.59</v>
      </c>
      <c r="BM272" s="6">
        <v>0</v>
      </c>
      <c r="BN272" s="6">
        <v>4.6029999999999998</v>
      </c>
      <c r="BO272" s="6">
        <v>65.2</v>
      </c>
      <c r="BP272" s="6">
        <v>135.6</v>
      </c>
      <c r="BQ272" s="6">
        <v>59</v>
      </c>
      <c r="BR272" s="9">
        <f t="shared" si="67"/>
        <v>26.804347826086957</v>
      </c>
      <c r="BS272" s="10">
        <f t="shared" si="68"/>
        <v>13.5</v>
      </c>
      <c r="BT272" s="7">
        <f t="shared" si="69"/>
        <v>0</v>
      </c>
    </row>
    <row r="273" spans="2:73" ht="14.5" x14ac:dyDescent="0.35">
      <c r="B273" t="s">
        <v>256</v>
      </c>
      <c r="C273" s="2">
        <v>7.1</v>
      </c>
      <c r="D273" t="s">
        <v>11</v>
      </c>
      <c r="E273" t="s">
        <v>12</v>
      </c>
      <c r="F273">
        <v>3.3290000000000002</v>
      </c>
      <c r="G273">
        <v>48.9</v>
      </c>
      <c r="H273">
        <v>133.9</v>
      </c>
      <c r="I273">
        <v>57.3</v>
      </c>
      <c r="J273" s="9">
        <f t="shared" si="56"/>
        <v>13.891304347826088</v>
      </c>
      <c r="K273" s="10">
        <f t="shared" si="57"/>
        <v>13.5</v>
      </c>
      <c r="L273" s="7">
        <f t="shared" si="70"/>
        <v>0</v>
      </c>
      <c r="N273" t="s">
        <v>609</v>
      </c>
      <c r="O273">
        <v>14.2</v>
      </c>
      <c r="P273" t="s">
        <v>11</v>
      </c>
      <c r="Q273" t="s">
        <v>12</v>
      </c>
      <c r="R273">
        <v>4.952</v>
      </c>
      <c r="S273">
        <v>59</v>
      </c>
      <c r="T273">
        <v>134.6</v>
      </c>
      <c r="U273">
        <v>58.1</v>
      </c>
      <c r="V273" s="9">
        <f t="shared" si="58"/>
        <v>27.782608695652176</v>
      </c>
      <c r="W273" s="10">
        <f t="shared" si="59"/>
        <v>13.5</v>
      </c>
      <c r="X273" s="7">
        <f t="shared" si="71"/>
        <v>0</v>
      </c>
      <c r="Z273" s="7" t="s">
        <v>2055</v>
      </c>
      <c r="AA273" s="7">
        <v>7</v>
      </c>
      <c r="AB273" s="7">
        <v>23.59</v>
      </c>
      <c r="AC273" s="7">
        <v>0</v>
      </c>
      <c r="AD273" s="7">
        <v>1.4279999999999999</v>
      </c>
      <c r="AE273" s="7">
        <v>48.2</v>
      </c>
      <c r="AF273" s="7">
        <v>135.30000000000001</v>
      </c>
      <c r="AG273" s="7">
        <v>57.2</v>
      </c>
      <c r="AH273" s="9">
        <f t="shared" si="60"/>
        <v>13.695652173913045</v>
      </c>
      <c r="AI273" s="10">
        <f t="shared" si="61"/>
        <v>13.5</v>
      </c>
      <c r="AJ273" s="7">
        <f t="shared" si="72"/>
        <v>0</v>
      </c>
      <c r="AL273" s="4" t="s">
        <v>985</v>
      </c>
      <c r="AM273" s="4">
        <v>21.6</v>
      </c>
      <c r="AN273" s="4">
        <v>23.59</v>
      </c>
      <c r="AO273" s="4">
        <v>0.49</v>
      </c>
      <c r="AP273" s="4">
        <v>3.9769999999999999</v>
      </c>
      <c r="AQ273" s="4">
        <v>61</v>
      </c>
      <c r="AR273" s="4">
        <v>134.30000000000001</v>
      </c>
      <c r="AS273" s="4">
        <v>58.1</v>
      </c>
      <c r="AT273" s="9">
        <f t="shared" si="62"/>
        <v>42.260869565217398</v>
      </c>
      <c r="AU273" s="10">
        <f t="shared" si="63"/>
        <v>13.5</v>
      </c>
      <c r="AV273" s="7">
        <f t="shared" si="73"/>
        <v>0</v>
      </c>
      <c r="AX273" s="5" t="s">
        <v>1350</v>
      </c>
      <c r="AY273" s="5">
        <v>17.3</v>
      </c>
      <c r="AZ273" s="5">
        <v>23.59</v>
      </c>
      <c r="BA273" s="5">
        <v>0</v>
      </c>
      <c r="BB273" s="5">
        <v>5.1829999999999998</v>
      </c>
      <c r="BC273" s="5">
        <v>62</v>
      </c>
      <c r="BD273" s="5">
        <v>133.6</v>
      </c>
      <c r="BE273" s="5">
        <v>58.6</v>
      </c>
      <c r="BF273" s="9">
        <f t="shared" si="64"/>
        <v>33.84782608695653</v>
      </c>
      <c r="BG273" s="10">
        <f t="shared" si="65"/>
        <v>13.5</v>
      </c>
      <c r="BH273" s="7">
        <f t="shared" si="66"/>
        <v>0</v>
      </c>
      <c r="BJ273" s="6" t="s">
        <v>1710</v>
      </c>
      <c r="BK273" s="6">
        <v>13.1</v>
      </c>
      <c r="BL273" s="6">
        <v>23.59</v>
      </c>
      <c r="BM273" s="6">
        <v>0</v>
      </c>
      <c r="BN273" s="6">
        <v>4.2169999999999996</v>
      </c>
      <c r="BO273" s="6">
        <v>59</v>
      </c>
      <c r="BP273" s="6">
        <v>138.80000000000001</v>
      </c>
      <c r="BQ273" s="6">
        <v>58.1</v>
      </c>
      <c r="BR273" s="9">
        <f t="shared" si="67"/>
        <v>25.630434782608699</v>
      </c>
      <c r="BS273" s="10">
        <f t="shared" si="68"/>
        <v>13.5</v>
      </c>
      <c r="BT273" s="7">
        <f t="shared" si="69"/>
        <v>0</v>
      </c>
    </row>
    <row r="274" spans="2:73" ht="14.5" x14ac:dyDescent="0.35">
      <c r="B274" t="s">
        <v>257</v>
      </c>
      <c r="C274" s="2">
        <v>20.6</v>
      </c>
      <c r="D274" t="s">
        <v>11</v>
      </c>
      <c r="E274" t="s">
        <v>12</v>
      </c>
      <c r="F274">
        <v>4.2030000000000003</v>
      </c>
      <c r="G274">
        <v>58.1</v>
      </c>
      <c r="H274">
        <v>137.69999999999999</v>
      </c>
      <c r="I274">
        <v>57.7</v>
      </c>
      <c r="J274" s="9">
        <f t="shared" si="56"/>
        <v>40.304347826086968</v>
      </c>
      <c r="K274" s="10">
        <f t="shared" si="57"/>
        <v>13.5</v>
      </c>
      <c r="L274" s="7">
        <f t="shared" si="70"/>
        <v>0</v>
      </c>
      <c r="M274" s="7">
        <f>MEDIAN(C247:C277)</f>
        <v>17</v>
      </c>
      <c r="N274" t="s">
        <v>610</v>
      </c>
      <c r="O274">
        <v>12.2</v>
      </c>
      <c r="P274" t="s">
        <v>11</v>
      </c>
      <c r="Q274" t="s">
        <v>12</v>
      </c>
      <c r="R274">
        <v>5.1269999999999998</v>
      </c>
      <c r="S274">
        <v>66</v>
      </c>
      <c r="T274">
        <v>143.69999999999999</v>
      </c>
      <c r="U274">
        <v>57.8</v>
      </c>
      <c r="V274" s="9">
        <f t="shared" si="58"/>
        <v>23.869565217391305</v>
      </c>
      <c r="W274" s="10">
        <f t="shared" si="59"/>
        <v>13.5</v>
      </c>
      <c r="X274" s="7">
        <f t="shared" si="71"/>
        <v>0</v>
      </c>
      <c r="Y274" s="7">
        <f>MEDIAN(O247:O277)</f>
        <v>16.899999999999999</v>
      </c>
      <c r="Z274" s="7" t="s">
        <v>2056</v>
      </c>
      <c r="AA274" s="7">
        <v>16.8</v>
      </c>
      <c r="AB274" s="7">
        <v>23.59</v>
      </c>
      <c r="AC274" s="7">
        <v>0</v>
      </c>
      <c r="AD274" s="7">
        <v>5.2359999999999998</v>
      </c>
      <c r="AE274" s="7">
        <v>63.8</v>
      </c>
      <c r="AF274" s="7">
        <v>150</v>
      </c>
      <c r="AG274" s="7">
        <v>59.9</v>
      </c>
      <c r="AH274" s="9">
        <f t="shared" si="60"/>
        <v>32.869565217391312</v>
      </c>
      <c r="AI274" s="10">
        <f t="shared" si="61"/>
        <v>13.5</v>
      </c>
      <c r="AJ274" s="7">
        <f t="shared" si="72"/>
        <v>0</v>
      </c>
      <c r="AK274" s="7">
        <f>MEDIAN(AA247:AA277)</f>
        <v>13.3</v>
      </c>
      <c r="AL274" s="4" t="s">
        <v>986</v>
      </c>
      <c r="AM274" s="4">
        <v>25.5</v>
      </c>
      <c r="AN274" s="4">
        <v>23.59</v>
      </c>
      <c r="AO274" s="4">
        <v>0.1</v>
      </c>
      <c r="AP274" s="4">
        <v>4.0330000000000004</v>
      </c>
      <c r="AQ274" s="4">
        <v>62</v>
      </c>
      <c r="AR274" s="4">
        <v>137.5</v>
      </c>
      <c r="AS274" s="4">
        <v>58.1</v>
      </c>
      <c r="AT274" s="9">
        <f t="shared" si="62"/>
        <v>49.891304347826093</v>
      </c>
      <c r="AU274" s="10">
        <f t="shared" si="63"/>
        <v>13.5</v>
      </c>
      <c r="AV274" s="7">
        <f t="shared" si="73"/>
        <v>0</v>
      </c>
      <c r="AW274" s="7">
        <f>MEDIAN(AM247:AM277)</f>
        <v>16</v>
      </c>
      <c r="AX274" s="5" t="s">
        <v>1351</v>
      </c>
      <c r="AY274" s="5">
        <v>9.6</v>
      </c>
      <c r="AZ274" s="5">
        <v>23.59</v>
      </c>
      <c r="BA274" s="5">
        <v>0</v>
      </c>
      <c r="BB274" s="5">
        <v>4.5140000000000002</v>
      </c>
      <c r="BC274" s="5">
        <v>51</v>
      </c>
      <c r="BD274" s="5">
        <v>136.80000000000001</v>
      </c>
      <c r="BE274" s="5">
        <v>58.3</v>
      </c>
      <c r="BF274" s="9">
        <f t="shared" si="64"/>
        <v>18.782608695652176</v>
      </c>
      <c r="BG274" s="10">
        <f t="shared" si="65"/>
        <v>13.5</v>
      </c>
      <c r="BH274" s="7">
        <f t="shared" si="66"/>
        <v>0</v>
      </c>
      <c r="BI274" s="7">
        <f>MEDIAN(AY247:AY277)</f>
        <v>16.600000000000001</v>
      </c>
      <c r="BJ274" s="6" t="s">
        <v>1711</v>
      </c>
      <c r="BK274" s="6">
        <v>15.4</v>
      </c>
      <c r="BL274" s="6">
        <v>23.59</v>
      </c>
      <c r="BM274" s="6">
        <v>0</v>
      </c>
      <c r="BN274" s="6">
        <v>4.4039999999999999</v>
      </c>
      <c r="BO274" s="6">
        <v>64</v>
      </c>
      <c r="BP274" s="6">
        <v>133.9</v>
      </c>
      <c r="BQ274" s="6">
        <v>59</v>
      </c>
      <c r="BR274" s="9">
        <f t="shared" si="67"/>
        <v>30.130434782608699</v>
      </c>
      <c r="BS274" s="10">
        <f t="shared" si="68"/>
        <v>13.5</v>
      </c>
      <c r="BT274" s="7">
        <f t="shared" si="69"/>
        <v>0</v>
      </c>
      <c r="BU274" s="7">
        <f>MEDIAN(BK247:BK277)</f>
        <v>15.3</v>
      </c>
    </row>
    <row r="275" spans="2:73" ht="14.5" x14ac:dyDescent="0.35">
      <c r="B275" t="s">
        <v>258</v>
      </c>
      <c r="C275" s="2">
        <v>13.6</v>
      </c>
      <c r="D275" t="s">
        <v>11</v>
      </c>
      <c r="E275" t="s">
        <v>12</v>
      </c>
      <c r="F275">
        <v>5.0890000000000004</v>
      </c>
      <c r="G275">
        <v>66.2</v>
      </c>
      <c r="H275">
        <v>144.1</v>
      </c>
      <c r="I275">
        <v>57.5</v>
      </c>
      <c r="J275" s="9">
        <f t="shared" si="56"/>
        <v>26.608695652173918</v>
      </c>
      <c r="K275" s="10">
        <f t="shared" si="57"/>
        <v>13.5</v>
      </c>
      <c r="L275" s="7">
        <f t="shared" si="70"/>
        <v>0</v>
      </c>
      <c r="M275" s="7">
        <f>STDEVA(C247:C277)</f>
        <v>7.6919801832678196</v>
      </c>
      <c r="N275" t="s">
        <v>611</v>
      </c>
      <c r="O275">
        <v>14.4</v>
      </c>
      <c r="P275" t="s">
        <v>11</v>
      </c>
      <c r="Q275" t="s">
        <v>12</v>
      </c>
      <c r="R275">
        <v>5.2949999999999999</v>
      </c>
      <c r="S275">
        <v>63</v>
      </c>
      <c r="T275">
        <v>141</v>
      </c>
      <c r="U275">
        <v>57.8</v>
      </c>
      <c r="V275" s="9">
        <f t="shared" si="58"/>
        <v>28.173913043478265</v>
      </c>
      <c r="W275" s="10">
        <f t="shared" si="59"/>
        <v>13.5</v>
      </c>
      <c r="X275" s="7">
        <f t="shared" si="71"/>
        <v>0</v>
      </c>
      <c r="Y275" s="7">
        <f>STDEVA(O247:O277)</f>
        <v>6.5388039417960337</v>
      </c>
      <c r="Z275" s="7" t="s">
        <v>2057</v>
      </c>
      <c r="AA275" s="7">
        <v>6.8</v>
      </c>
      <c r="AB275" s="7">
        <v>23.59</v>
      </c>
      <c r="AC275" s="7">
        <v>0</v>
      </c>
      <c r="AD275" s="7">
        <v>3.1269999999999998</v>
      </c>
      <c r="AE275" s="7">
        <v>51.6</v>
      </c>
      <c r="AF275" s="7">
        <v>134</v>
      </c>
      <c r="AG275" s="7">
        <v>58.4</v>
      </c>
      <c r="AH275" s="9">
        <f t="shared" si="60"/>
        <v>13.304347826086959</v>
      </c>
      <c r="AI275" s="10">
        <f t="shared" si="61"/>
        <v>13.5</v>
      </c>
      <c r="AJ275" s="7">
        <f t="shared" si="72"/>
        <v>0</v>
      </c>
      <c r="AK275" s="7">
        <f>STDEVA(AA247:AA277)</f>
        <v>8.4367424789378305</v>
      </c>
      <c r="AL275" s="4" t="s">
        <v>987</v>
      </c>
      <c r="AM275" s="4">
        <v>13.6</v>
      </c>
      <c r="AN275" s="4">
        <v>23.59</v>
      </c>
      <c r="AO275" s="4">
        <v>0</v>
      </c>
      <c r="AP275" s="4">
        <v>3.3519999999999999</v>
      </c>
      <c r="AQ275" s="4">
        <v>51.6</v>
      </c>
      <c r="AR275" s="4">
        <v>136.6</v>
      </c>
      <c r="AS275" s="4">
        <v>57.8</v>
      </c>
      <c r="AT275" s="9">
        <f t="shared" si="62"/>
        <v>26.608695652173918</v>
      </c>
      <c r="AU275" s="10">
        <f t="shared" si="63"/>
        <v>13.5</v>
      </c>
      <c r="AV275" s="7">
        <f t="shared" si="73"/>
        <v>0</v>
      </c>
      <c r="AW275" s="7">
        <f>STDEVA(AM247:AM277)</f>
        <v>4.8847667535470984</v>
      </c>
      <c r="AX275" s="5" t="s">
        <v>1352</v>
      </c>
      <c r="AY275" s="5">
        <v>7.4</v>
      </c>
      <c r="AZ275" s="5">
        <v>23.59</v>
      </c>
      <c r="BA275" s="5">
        <v>0</v>
      </c>
      <c r="BB275" s="5">
        <v>2.528</v>
      </c>
      <c r="BC275" s="5">
        <v>48.2</v>
      </c>
      <c r="BD275" s="5">
        <v>134.4</v>
      </c>
      <c r="BE275" s="5">
        <v>57.6</v>
      </c>
      <c r="BF275" s="9">
        <f t="shared" si="64"/>
        <v>14.47826086956522</v>
      </c>
      <c r="BG275" s="10">
        <f t="shared" si="65"/>
        <v>13.5</v>
      </c>
      <c r="BH275" s="7">
        <f t="shared" si="66"/>
        <v>0</v>
      </c>
      <c r="BI275" s="7">
        <f>STDEVA(AY247:AY277)</f>
        <v>4.6524129477679779</v>
      </c>
      <c r="BJ275" s="6" t="s">
        <v>1712</v>
      </c>
      <c r="BK275" s="6">
        <v>3.5</v>
      </c>
      <c r="BL275" s="6">
        <v>23.59</v>
      </c>
      <c r="BM275" s="6">
        <v>0</v>
      </c>
      <c r="BN275" s="6">
        <v>2.734</v>
      </c>
      <c r="BO275" s="6">
        <v>50.4</v>
      </c>
      <c r="BP275" s="6">
        <v>135.5</v>
      </c>
      <c r="BQ275" s="6">
        <v>55.6</v>
      </c>
      <c r="BR275" s="9">
        <f t="shared" si="67"/>
        <v>6.8478260869565224</v>
      </c>
      <c r="BS275" s="10">
        <f t="shared" si="68"/>
        <v>13.5</v>
      </c>
      <c r="BT275" s="7">
        <f t="shared" si="69"/>
        <v>0</v>
      </c>
      <c r="BU275" s="7">
        <f>STDEVA(BK247:BK277)</f>
        <v>4.3253839409420074</v>
      </c>
    </row>
    <row r="276" spans="2:73" ht="14.5" x14ac:dyDescent="0.35">
      <c r="B276" t="s">
        <v>259</v>
      </c>
      <c r="C276" s="2">
        <v>2.7</v>
      </c>
      <c r="D276" t="s">
        <v>11</v>
      </c>
      <c r="E276" t="s">
        <v>12</v>
      </c>
      <c r="F276">
        <v>2.3130000000000002</v>
      </c>
      <c r="G276">
        <v>48.2</v>
      </c>
      <c r="H276">
        <v>137</v>
      </c>
      <c r="I276">
        <v>56.2</v>
      </c>
      <c r="J276" s="9">
        <f t="shared" si="56"/>
        <v>5.2826086956521747</v>
      </c>
      <c r="K276" s="10">
        <f t="shared" si="57"/>
        <v>13.5</v>
      </c>
      <c r="L276" s="7">
        <f t="shared" si="70"/>
        <v>0</v>
      </c>
      <c r="M276" s="7">
        <f>AVERAGE(C247:C277)</f>
        <v>16.445161290322584</v>
      </c>
      <c r="N276" t="s">
        <v>612</v>
      </c>
      <c r="O276">
        <v>14.3</v>
      </c>
      <c r="P276" t="s">
        <v>11</v>
      </c>
      <c r="Q276" t="s">
        <v>12</v>
      </c>
      <c r="R276">
        <v>4.9930000000000003</v>
      </c>
      <c r="S276">
        <v>63.4</v>
      </c>
      <c r="T276">
        <v>134.69999999999999</v>
      </c>
      <c r="U276">
        <v>57.8</v>
      </c>
      <c r="V276" s="9">
        <f t="shared" si="58"/>
        <v>27.978260869565222</v>
      </c>
      <c r="W276" s="10">
        <f t="shared" si="59"/>
        <v>13.5</v>
      </c>
      <c r="X276" s="7">
        <f t="shared" si="71"/>
        <v>0</v>
      </c>
      <c r="Y276" s="7">
        <f>AVERAGE(O247:O277)</f>
        <v>18.506451612903223</v>
      </c>
      <c r="Z276" s="7" t="s">
        <v>2058</v>
      </c>
      <c r="AA276" s="7">
        <v>14.3</v>
      </c>
      <c r="AB276" s="7">
        <v>23.59</v>
      </c>
      <c r="AC276" s="7">
        <v>2.17</v>
      </c>
      <c r="AD276" s="7">
        <v>4.1689999999999996</v>
      </c>
      <c r="AE276" s="7">
        <v>60.4</v>
      </c>
      <c r="AF276" s="7">
        <v>150.30000000000001</v>
      </c>
      <c r="AG276" s="7">
        <v>59.4</v>
      </c>
      <c r="AH276" s="9">
        <f t="shared" si="60"/>
        <v>27.978260869565222</v>
      </c>
      <c r="AI276" s="10">
        <f t="shared" si="61"/>
        <v>13.5</v>
      </c>
      <c r="AJ276" s="7">
        <f t="shared" si="72"/>
        <v>0</v>
      </c>
      <c r="AK276" s="7">
        <f>AVERAGE(AA247:AA277)</f>
        <v>13.993548387096775</v>
      </c>
      <c r="AL276" s="4" t="s">
        <v>988</v>
      </c>
      <c r="AM276" s="4">
        <v>16</v>
      </c>
      <c r="AN276" s="4">
        <v>23.59</v>
      </c>
      <c r="AO276" s="4">
        <v>1.4</v>
      </c>
      <c r="AP276" s="4">
        <v>3.242</v>
      </c>
      <c r="AQ276" s="4">
        <v>56.6</v>
      </c>
      <c r="AR276" s="4">
        <v>133.5</v>
      </c>
      <c r="AS276" s="4">
        <v>57.8</v>
      </c>
      <c r="AT276" s="9">
        <f t="shared" si="62"/>
        <v>31.304347826086961</v>
      </c>
      <c r="AU276" s="10">
        <f t="shared" si="63"/>
        <v>13.5</v>
      </c>
      <c r="AV276" s="7">
        <f t="shared" si="73"/>
        <v>0</v>
      </c>
      <c r="AW276" s="7">
        <f>AVERAGE(AM247:AM277)</f>
        <v>16.480645161290322</v>
      </c>
      <c r="AX276" s="5" t="s">
        <v>1353</v>
      </c>
      <c r="AY276" s="5">
        <v>25.5</v>
      </c>
      <c r="AZ276" s="5">
        <v>23.59</v>
      </c>
      <c r="BA276" s="5">
        <v>1.19</v>
      </c>
      <c r="BB276" s="5">
        <v>4.2089999999999996</v>
      </c>
      <c r="BC276" s="5">
        <v>60.6</v>
      </c>
      <c r="BD276" s="5">
        <v>149.9</v>
      </c>
      <c r="BE276" s="5">
        <v>59.2</v>
      </c>
      <c r="BF276" s="9">
        <f t="shared" si="64"/>
        <v>49.891304347826093</v>
      </c>
      <c r="BG276" s="10">
        <f t="shared" si="65"/>
        <v>13.5</v>
      </c>
      <c r="BH276" s="7">
        <f t="shared" si="66"/>
        <v>0</v>
      </c>
      <c r="BI276" s="7">
        <f>AVERAGE(AY247:AY277)</f>
        <v>15.919354838709678</v>
      </c>
      <c r="BJ276" s="6" t="s">
        <v>1713</v>
      </c>
      <c r="BK276" s="6">
        <v>18.600000000000001</v>
      </c>
      <c r="BL276" s="6">
        <v>23.59</v>
      </c>
      <c r="BM276" s="6">
        <v>0.05</v>
      </c>
      <c r="BN276" s="6">
        <v>4.21</v>
      </c>
      <c r="BO276" s="6">
        <v>64</v>
      </c>
      <c r="BP276" s="6">
        <v>139.69999999999999</v>
      </c>
      <c r="BQ276" s="6">
        <v>59</v>
      </c>
      <c r="BR276" s="9">
        <f t="shared" si="67"/>
        <v>36.391304347826093</v>
      </c>
      <c r="BS276" s="10">
        <f t="shared" si="68"/>
        <v>13.5</v>
      </c>
      <c r="BT276" s="7">
        <f t="shared" si="69"/>
        <v>0</v>
      </c>
      <c r="BU276" s="7">
        <f>AVERAGE(BK247:BK277)</f>
        <v>14.619354838709681</v>
      </c>
    </row>
    <row r="277" spans="2:73" ht="14.5" x14ac:dyDescent="0.35">
      <c r="B277" t="s">
        <v>260</v>
      </c>
      <c r="C277" s="2">
        <v>7.1</v>
      </c>
      <c r="D277" t="s">
        <v>11</v>
      </c>
      <c r="E277" t="s">
        <v>12</v>
      </c>
      <c r="F277">
        <v>1.8540000000000001</v>
      </c>
      <c r="G277">
        <v>48.2</v>
      </c>
      <c r="H277">
        <v>133.1</v>
      </c>
      <c r="I277">
        <v>57.1</v>
      </c>
      <c r="J277" s="9">
        <f t="shared" si="56"/>
        <v>13.891304347826088</v>
      </c>
      <c r="K277" s="10">
        <f t="shared" si="57"/>
        <v>13.5</v>
      </c>
      <c r="L277" s="7">
        <f t="shared" si="70"/>
        <v>0</v>
      </c>
      <c r="M277" s="7">
        <f>SUM(C247:C277)</f>
        <v>509.80000000000013</v>
      </c>
      <c r="N277" t="s">
        <v>613</v>
      </c>
      <c r="O277">
        <v>21.4</v>
      </c>
      <c r="P277" t="s">
        <v>11</v>
      </c>
      <c r="Q277" t="s">
        <v>12</v>
      </c>
      <c r="R277">
        <v>4.516</v>
      </c>
      <c r="S277">
        <v>62.2</v>
      </c>
      <c r="T277">
        <v>135.6</v>
      </c>
      <c r="U277">
        <v>57.8</v>
      </c>
      <c r="V277" s="9">
        <f t="shared" si="58"/>
        <v>41.869565217391305</v>
      </c>
      <c r="W277" s="10">
        <f t="shared" si="59"/>
        <v>13.5</v>
      </c>
      <c r="X277" s="7">
        <f t="shared" si="71"/>
        <v>0</v>
      </c>
      <c r="Y277" s="7">
        <f>SUM(O247:O277)</f>
        <v>573.69999999999993</v>
      </c>
      <c r="Z277" s="7" t="s">
        <v>2059</v>
      </c>
      <c r="AA277" s="7">
        <v>25.9</v>
      </c>
      <c r="AB277" s="7">
        <v>23.59</v>
      </c>
      <c r="AC277" s="7">
        <v>0</v>
      </c>
      <c r="AD277" s="7">
        <v>5.149</v>
      </c>
      <c r="AE277" s="7">
        <v>65.8</v>
      </c>
      <c r="AF277" s="7">
        <v>136.9</v>
      </c>
      <c r="AG277" s="7">
        <v>59.3</v>
      </c>
      <c r="AH277" s="9">
        <f t="shared" si="60"/>
        <v>50.673913043478265</v>
      </c>
      <c r="AI277" s="10">
        <f t="shared" si="61"/>
        <v>13.5</v>
      </c>
      <c r="AJ277" s="7">
        <f t="shared" si="72"/>
        <v>0</v>
      </c>
      <c r="AK277" s="7">
        <f>SUM(AA247:AA277)</f>
        <v>433.8</v>
      </c>
      <c r="AL277" s="4" t="s">
        <v>989</v>
      </c>
      <c r="AM277" s="4">
        <v>14.3</v>
      </c>
      <c r="AN277" s="4">
        <v>23.59</v>
      </c>
      <c r="AO277" s="4">
        <v>0.57999999999999996</v>
      </c>
      <c r="AP277" s="4">
        <v>3.387</v>
      </c>
      <c r="AQ277" s="4">
        <v>54.3</v>
      </c>
      <c r="AR277" s="4">
        <v>138.69999999999999</v>
      </c>
      <c r="AS277" s="4">
        <v>57.9</v>
      </c>
      <c r="AT277" s="9">
        <f t="shared" si="62"/>
        <v>27.978260869565222</v>
      </c>
      <c r="AU277" s="10">
        <f t="shared" si="63"/>
        <v>13.5</v>
      </c>
      <c r="AV277" s="7">
        <f t="shared" si="73"/>
        <v>0</v>
      </c>
      <c r="AW277" s="7">
        <f>SUM(AM247:AM277)</f>
        <v>510.90000000000003</v>
      </c>
      <c r="AX277" s="5" t="s">
        <v>1354</v>
      </c>
      <c r="AY277" s="5">
        <v>23.1</v>
      </c>
      <c r="AZ277" s="5">
        <v>23.59</v>
      </c>
      <c r="BA277" s="5">
        <v>0</v>
      </c>
      <c r="BB277" s="5">
        <v>4.6980000000000004</v>
      </c>
      <c r="BC277" s="5">
        <v>59.5</v>
      </c>
      <c r="BD277" s="5">
        <v>135.9</v>
      </c>
      <c r="BE277" s="5">
        <v>58.2</v>
      </c>
      <c r="BF277" s="9">
        <f t="shared" si="64"/>
        <v>45.195652173913054</v>
      </c>
      <c r="BG277" s="10">
        <f t="shared" si="65"/>
        <v>13.5</v>
      </c>
      <c r="BH277" s="7">
        <f t="shared" si="66"/>
        <v>0</v>
      </c>
      <c r="BI277" s="7">
        <f>SUM(AY247:AY277)</f>
        <v>493.5</v>
      </c>
      <c r="BJ277" s="6" t="s">
        <v>1714</v>
      </c>
      <c r="BK277" s="6">
        <v>10.1</v>
      </c>
      <c r="BL277" s="6">
        <v>23.59</v>
      </c>
      <c r="BM277" s="6">
        <v>0</v>
      </c>
      <c r="BN277" s="6">
        <v>4.4400000000000004</v>
      </c>
      <c r="BO277" s="6">
        <v>62</v>
      </c>
      <c r="BP277" s="6">
        <v>134.4</v>
      </c>
      <c r="BQ277" s="6">
        <v>58.6</v>
      </c>
      <c r="BR277" s="9">
        <f t="shared" si="67"/>
        <v>19.760869565217394</v>
      </c>
      <c r="BS277" s="10">
        <f t="shared" si="68"/>
        <v>13.5</v>
      </c>
      <c r="BT277" s="7">
        <f t="shared" si="69"/>
        <v>0</v>
      </c>
      <c r="BU277" s="7">
        <f>SUM(BK247:BK277)</f>
        <v>453.2000000000001</v>
      </c>
    </row>
    <row r="278" spans="2:73" ht="14.5" x14ac:dyDescent="0.35">
      <c r="B278" t="s">
        <v>261</v>
      </c>
      <c r="C278" s="2">
        <v>21.3</v>
      </c>
      <c r="D278" t="s">
        <v>11</v>
      </c>
      <c r="E278" t="s">
        <v>262</v>
      </c>
      <c r="F278">
        <v>4.7309999999999999</v>
      </c>
      <c r="G278">
        <v>62.4</v>
      </c>
      <c r="H278">
        <v>138.9</v>
      </c>
      <c r="I278">
        <v>57.8</v>
      </c>
      <c r="J278" s="9">
        <f t="shared" si="56"/>
        <v>41.673913043478265</v>
      </c>
      <c r="K278" s="10">
        <f t="shared" si="57"/>
        <v>13.5</v>
      </c>
      <c r="L278" s="7">
        <f t="shared" si="70"/>
        <v>0</v>
      </c>
      <c r="N278" t="s">
        <v>614</v>
      </c>
      <c r="O278">
        <v>11.2</v>
      </c>
      <c r="P278" t="s">
        <v>11</v>
      </c>
      <c r="Q278" t="s">
        <v>12</v>
      </c>
      <c r="R278">
        <v>4.79</v>
      </c>
      <c r="S278">
        <v>59.3</v>
      </c>
      <c r="T278">
        <v>135.19999999999999</v>
      </c>
      <c r="U278">
        <v>57.8</v>
      </c>
      <c r="V278" s="9">
        <f t="shared" si="58"/>
        <v>21.913043478260871</v>
      </c>
      <c r="W278" s="10">
        <f t="shared" si="59"/>
        <v>13.5</v>
      </c>
      <c r="X278" s="7">
        <f t="shared" si="71"/>
        <v>0</v>
      </c>
      <c r="Z278" s="7" t="s">
        <v>2060</v>
      </c>
      <c r="AA278" s="7">
        <v>14.3</v>
      </c>
      <c r="AB278" s="7">
        <v>23.59</v>
      </c>
      <c r="AC278" s="7">
        <v>0</v>
      </c>
      <c r="AD278" s="7">
        <v>4.7649999999999997</v>
      </c>
      <c r="AE278" s="7">
        <v>61.6</v>
      </c>
      <c r="AF278" s="7">
        <v>138.30000000000001</v>
      </c>
      <c r="AG278" s="7">
        <v>58.2</v>
      </c>
      <c r="AH278" s="9">
        <f t="shared" si="60"/>
        <v>27.978260869565222</v>
      </c>
      <c r="AI278" s="10">
        <f t="shared" si="61"/>
        <v>13.5</v>
      </c>
      <c r="AJ278" s="7">
        <f t="shared" si="72"/>
        <v>0</v>
      </c>
      <c r="AL278" s="4" t="s">
        <v>990</v>
      </c>
      <c r="AM278" s="4">
        <v>17.899999999999999</v>
      </c>
      <c r="AN278" s="4">
        <v>23.59</v>
      </c>
      <c r="AO278" s="4">
        <v>0.48</v>
      </c>
      <c r="AP278" s="4">
        <v>3.8370000000000002</v>
      </c>
      <c r="AQ278" s="4">
        <v>61</v>
      </c>
      <c r="AR278" s="4">
        <v>138.1</v>
      </c>
      <c r="AS278" s="4">
        <v>57.8</v>
      </c>
      <c r="AT278" s="9">
        <f t="shared" si="62"/>
        <v>35.021739130434781</v>
      </c>
      <c r="AU278" s="10">
        <f t="shared" si="63"/>
        <v>13.5</v>
      </c>
      <c r="AV278" s="7">
        <f t="shared" si="73"/>
        <v>0</v>
      </c>
      <c r="AX278" s="5" t="s">
        <v>1355</v>
      </c>
      <c r="AY278" s="5">
        <v>16</v>
      </c>
      <c r="AZ278" s="5">
        <v>23.59</v>
      </c>
      <c r="BA278" s="5">
        <v>0</v>
      </c>
      <c r="BB278" s="5">
        <v>5.1070000000000002</v>
      </c>
      <c r="BC278" s="5">
        <v>60.8</v>
      </c>
      <c r="BD278" s="5">
        <v>140.9</v>
      </c>
      <c r="BE278" s="5">
        <v>58.2</v>
      </c>
      <c r="BF278" s="9">
        <f t="shared" si="64"/>
        <v>31.304347826086961</v>
      </c>
      <c r="BG278" s="10">
        <f t="shared" si="65"/>
        <v>13.5</v>
      </c>
      <c r="BH278" s="7">
        <f t="shared" si="66"/>
        <v>0</v>
      </c>
      <c r="BJ278" s="6" t="s">
        <v>1715</v>
      </c>
      <c r="BK278" s="6">
        <v>2.8</v>
      </c>
      <c r="BL278" s="6">
        <v>23.59</v>
      </c>
      <c r="BM278" s="6">
        <v>0</v>
      </c>
      <c r="BN278" s="6">
        <v>0.72899999999999998</v>
      </c>
      <c r="BO278" s="6">
        <v>48.2</v>
      </c>
      <c r="BP278" s="6">
        <v>129.19999999999999</v>
      </c>
      <c r="BQ278" s="6">
        <v>55.9</v>
      </c>
      <c r="BR278" s="9">
        <f t="shared" si="67"/>
        <v>5.4782608695652177</v>
      </c>
      <c r="BS278" s="10">
        <f t="shared" si="68"/>
        <v>13.5</v>
      </c>
      <c r="BT278" s="7">
        <f t="shared" si="69"/>
        <v>0</v>
      </c>
    </row>
    <row r="279" spans="2:73" ht="14.5" x14ac:dyDescent="0.35">
      <c r="B279" t="s">
        <v>263</v>
      </c>
      <c r="C279" s="2">
        <v>18.5</v>
      </c>
      <c r="D279" t="s">
        <v>11</v>
      </c>
      <c r="E279" t="s">
        <v>12</v>
      </c>
      <c r="F279">
        <v>4.5510000000000002</v>
      </c>
      <c r="G279">
        <v>59.8</v>
      </c>
      <c r="H279">
        <v>139.69999999999999</v>
      </c>
      <c r="I279">
        <v>57.6</v>
      </c>
      <c r="J279" s="9">
        <f t="shared" si="56"/>
        <v>36.195652173913047</v>
      </c>
      <c r="K279" s="10">
        <f t="shared" si="57"/>
        <v>13.5</v>
      </c>
      <c r="L279" s="7">
        <f t="shared" si="70"/>
        <v>0</v>
      </c>
      <c r="N279" t="s">
        <v>615</v>
      </c>
      <c r="O279">
        <v>23.1</v>
      </c>
      <c r="P279" t="s">
        <v>11</v>
      </c>
      <c r="Q279" t="s">
        <v>616</v>
      </c>
      <c r="R279">
        <v>4.6790000000000003</v>
      </c>
      <c r="S279">
        <v>63.2</v>
      </c>
      <c r="T279">
        <v>149.80000000000001</v>
      </c>
      <c r="U279">
        <v>60.8</v>
      </c>
      <c r="V279" s="9">
        <f t="shared" si="58"/>
        <v>45.195652173913054</v>
      </c>
      <c r="W279" s="10">
        <f t="shared" si="59"/>
        <v>13.5</v>
      </c>
      <c r="X279" s="7">
        <f t="shared" si="71"/>
        <v>0</v>
      </c>
      <c r="Z279" s="7" t="s">
        <v>2061</v>
      </c>
      <c r="AA279" s="7">
        <v>0</v>
      </c>
      <c r="AB279" s="7">
        <v>23.59</v>
      </c>
      <c r="AC279" s="7">
        <v>0</v>
      </c>
      <c r="AD279" s="7">
        <v>5.0000000000000001E-3</v>
      </c>
      <c r="AE279" s="7">
        <v>30.3</v>
      </c>
      <c r="AF279" s="7">
        <v>104.5</v>
      </c>
      <c r="AG279" s="7">
        <v>54.5</v>
      </c>
      <c r="AH279" s="9">
        <f t="shared" si="60"/>
        <v>0</v>
      </c>
      <c r="AI279" s="10">
        <f t="shared" si="61"/>
        <v>9.5</v>
      </c>
      <c r="AJ279" s="7">
        <f t="shared" si="72"/>
        <v>0</v>
      </c>
      <c r="AL279" s="4" t="s">
        <v>991</v>
      </c>
      <c r="AM279" s="4">
        <v>14.8</v>
      </c>
      <c r="AN279" s="4">
        <v>23.59</v>
      </c>
      <c r="AO279" s="4">
        <v>1.44</v>
      </c>
      <c r="AP279" s="4">
        <v>3.6320000000000001</v>
      </c>
      <c r="AQ279" s="4">
        <v>58.7</v>
      </c>
      <c r="AR279" s="4">
        <v>134.5</v>
      </c>
      <c r="AS279" s="4">
        <v>58.2</v>
      </c>
      <c r="AT279" s="9">
        <f t="shared" si="62"/>
        <v>28.956521739130441</v>
      </c>
      <c r="AU279" s="10">
        <f t="shared" si="63"/>
        <v>13.5</v>
      </c>
      <c r="AV279" s="7">
        <f t="shared" si="73"/>
        <v>0</v>
      </c>
      <c r="AX279" s="5" t="s">
        <v>1356</v>
      </c>
      <c r="AY279" s="5">
        <v>3</v>
      </c>
      <c r="AZ279" s="5">
        <v>23.59</v>
      </c>
      <c r="BA279" s="5">
        <v>0</v>
      </c>
      <c r="BB279" s="5">
        <v>0.75600000000000001</v>
      </c>
      <c r="BC279" s="5">
        <v>48.2</v>
      </c>
      <c r="BD279" s="5">
        <v>135.80000000000001</v>
      </c>
      <c r="BE279" s="5">
        <v>55.8</v>
      </c>
      <c r="BF279" s="9">
        <f t="shared" si="64"/>
        <v>5.8695652173913047</v>
      </c>
      <c r="BG279" s="10">
        <f t="shared" si="65"/>
        <v>13.5</v>
      </c>
      <c r="BH279" s="7">
        <f t="shared" si="66"/>
        <v>0</v>
      </c>
      <c r="BJ279" s="6" t="s">
        <v>1716</v>
      </c>
      <c r="BK279" s="6">
        <v>1.6</v>
      </c>
      <c r="BL279" s="6">
        <v>23.59</v>
      </c>
      <c r="BM279" s="6">
        <v>0</v>
      </c>
      <c r="BN279" s="6">
        <v>0.67</v>
      </c>
      <c r="BO279" s="6">
        <v>48.2</v>
      </c>
      <c r="BP279" s="6">
        <v>130.5</v>
      </c>
      <c r="BQ279" s="6">
        <v>55.3</v>
      </c>
      <c r="BR279" s="9">
        <f t="shared" si="67"/>
        <v>3.1304347826086962</v>
      </c>
      <c r="BS279" s="10">
        <f t="shared" si="68"/>
        <v>12.630434782608695</v>
      </c>
      <c r="BT279" s="7">
        <f t="shared" si="69"/>
        <v>0</v>
      </c>
    </row>
    <row r="280" spans="2:73" ht="14.5" x14ac:dyDescent="0.35">
      <c r="B280" t="s">
        <v>264</v>
      </c>
      <c r="C280" s="2">
        <v>28.4</v>
      </c>
      <c r="D280" t="s">
        <v>11</v>
      </c>
      <c r="E280" t="s">
        <v>12</v>
      </c>
      <c r="F280">
        <v>4.1539999999999999</v>
      </c>
      <c r="G280">
        <v>60.4</v>
      </c>
      <c r="H280">
        <v>133.6</v>
      </c>
      <c r="I280">
        <v>57.6</v>
      </c>
      <c r="J280" s="9">
        <f t="shared" si="56"/>
        <v>55.565217391304351</v>
      </c>
      <c r="K280" s="10">
        <f t="shared" si="57"/>
        <v>13.5</v>
      </c>
      <c r="L280" s="7">
        <f t="shared" si="70"/>
        <v>0</v>
      </c>
      <c r="N280" t="s">
        <v>617</v>
      </c>
      <c r="O280">
        <v>26.9</v>
      </c>
      <c r="P280" t="s">
        <v>11</v>
      </c>
      <c r="Q280" t="s">
        <v>453</v>
      </c>
      <c r="R280">
        <v>4.0739999999999998</v>
      </c>
      <c r="S280">
        <v>61.8</v>
      </c>
      <c r="T280">
        <v>150.19999999999999</v>
      </c>
      <c r="U280">
        <v>58.3</v>
      </c>
      <c r="V280" s="9">
        <f t="shared" si="58"/>
        <v>52.630434782608702</v>
      </c>
      <c r="W280" s="10">
        <f t="shared" si="59"/>
        <v>13.5</v>
      </c>
      <c r="X280" s="7">
        <f t="shared" si="71"/>
        <v>0</v>
      </c>
      <c r="Z280" s="7" t="s">
        <v>2062</v>
      </c>
      <c r="AA280" s="7">
        <v>6</v>
      </c>
      <c r="AB280" s="7">
        <v>23.59</v>
      </c>
      <c r="AC280" s="7">
        <v>0</v>
      </c>
      <c r="AD280" s="7">
        <v>1.4870000000000001</v>
      </c>
      <c r="AE280" s="7">
        <v>48.2</v>
      </c>
      <c r="AF280" s="7">
        <v>134.5</v>
      </c>
      <c r="AG280" s="7">
        <v>56.7</v>
      </c>
      <c r="AH280" s="9">
        <f t="shared" si="60"/>
        <v>11.739130434782609</v>
      </c>
      <c r="AI280" s="10">
        <f t="shared" si="61"/>
        <v>13.5</v>
      </c>
      <c r="AJ280" s="7">
        <f t="shared" si="72"/>
        <v>0</v>
      </c>
      <c r="AL280" s="4" t="s">
        <v>992</v>
      </c>
      <c r="AM280" s="4">
        <v>18.2</v>
      </c>
      <c r="AN280" s="4">
        <v>23.59</v>
      </c>
      <c r="AO280" s="4">
        <v>1.03</v>
      </c>
      <c r="AP280" s="4">
        <v>3.835</v>
      </c>
      <c r="AQ280" s="4">
        <v>59.6</v>
      </c>
      <c r="AR280" s="4">
        <v>131.4</v>
      </c>
      <c r="AS280" s="4">
        <v>57.9</v>
      </c>
      <c r="AT280" s="9">
        <f t="shared" si="62"/>
        <v>35.608695652173914</v>
      </c>
      <c r="AU280" s="10">
        <f t="shared" si="63"/>
        <v>13.5</v>
      </c>
      <c r="AV280" s="7">
        <f t="shared" si="73"/>
        <v>0</v>
      </c>
      <c r="AX280" s="5" t="s">
        <v>1357</v>
      </c>
      <c r="AY280" s="5">
        <v>3.2</v>
      </c>
      <c r="AZ280" s="5">
        <v>23.59</v>
      </c>
      <c r="BA280" s="5">
        <v>0</v>
      </c>
      <c r="BB280" s="5">
        <v>0.82799999999999996</v>
      </c>
      <c r="BC280" s="5">
        <v>48.2</v>
      </c>
      <c r="BD280" s="5">
        <v>134.30000000000001</v>
      </c>
      <c r="BE280" s="5">
        <v>54.9</v>
      </c>
      <c r="BF280" s="9">
        <f t="shared" si="64"/>
        <v>6.2608695652173925</v>
      </c>
      <c r="BG280" s="10">
        <f t="shared" si="65"/>
        <v>13.5</v>
      </c>
      <c r="BH280" s="7">
        <f t="shared" si="66"/>
        <v>0</v>
      </c>
      <c r="BJ280" s="6" t="s">
        <v>1717</v>
      </c>
      <c r="BK280" s="6">
        <v>1.7</v>
      </c>
      <c r="BL280" s="6">
        <v>23.59</v>
      </c>
      <c r="BM280" s="6">
        <v>0</v>
      </c>
      <c r="BN280" s="6">
        <v>0.42599999999999999</v>
      </c>
      <c r="BO280" s="6">
        <v>48.2</v>
      </c>
      <c r="BP280" s="6">
        <v>130.30000000000001</v>
      </c>
      <c r="BQ280" s="6">
        <v>55.6</v>
      </c>
      <c r="BR280" s="9">
        <f t="shared" si="67"/>
        <v>3.3260869565217397</v>
      </c>
      <c r="BS280" s="10">
        <f t="shared" si="68"/>
        <v>11.956521739130435</v>
      </c>
      <c r="BT280" s="7">
        <f t="shared" si="69"/>
        <v>0</v>
      </c>
    </row>
    <row r="281" spans="2:73" ht="14.5" x14ac:dyDescent="0.35">
      <c r="B281" t="s">
        <v>265</v>
      </c>
      <c r="C281" s="2">
        <v>29.4</v>
      </c>
      <c r="D281" t="s">
        <v>11</v>
      </c>
      <c r="E281" t="s">
        <v>12</v>
      </c>
      <c r="F281">
        <v>4.2130000000000001</v>
      </c>
      <c r="G281">
        <v>61.2</v>
      </c>
      <c r="H281">
        <v>135.9</v>
      </c>
      <c r="I281">
        <v>57.4</v>
      </c>
      <c r="J281" s="9">
        <f t="shared" si="56"/>
        <v>57.521739130434788</v>
      </c>
      <c r="K281" s="10">
        <f t="shared" si="57"/>
        <v>13.5</v>
      </c>
      <c r="L281" s="7">
        <f t="shared" si="70"/>
        <v>0</v>
      </c>
      <c r="N281" t="s">
        <v>618</v>
      </c>
      <c r="O281">
        <v>14.7</v>
      </c>
      <c r="P281" t="s">
        <v>11</v>
      </c>
      <c r="Q281" t="s">
        <v>12</v>
      </c>
      <c r="R281">
        <v>5.1059999999999999</v>
      </c>
      <c r="S281">
        <v>63.2</v>
      </c>
      <c r="T281">
        <v>137.9</v>
      </c>
      <c r="U281">
        <v>57.8</v>
      </c>
      <c r="V281" s="9">
        <f t="shared" si="58"/>
        <v>28.760869565217394</v>
      </c>
      <c r="W281" s="10">
        <f t="shared" si="59"/>
        <v>13.5</v>
      </c>
      <c r="X281" s="7">
        <f t="shared" si="71"/>
        <v>0</v>
      </c>
      <c r="Z281" s="7" t="s">
        <v>2063</v>
      </c>
      <c r="AA281" s="7">
        <v>4.2</v>
      </c>
      <c r="AB281" s="7">
        <v>23.59</v>
      </c>
      <c r="AC281" s="7">
        <v>0</v>
      </c>
      <c r="AD281" s="7">
        <v>1.0229999999999999</v>
      </c>
      <c r="AE281" s="7">
        <v>48.2</v>
      </c>
      <c r="AF281" s="7">
        <v>132</v>
      </c>
      <c r="AG281" s="7">
        <v>57.1</v>
      </c>
      <c r="AH281" s="9">
        <f t="shared" si="60"/>
        <v>8.2173913043478279</v>
      </c>
      <c r="AI281" s="10">
        <f t="shared" si="61"/>
        <v>13.5</v>
      </c>
      <c r="AJ281" s="7">
        <f t="shared" si="72"/>
        <v>0</v>
      </c>
      <c r="AL281" s="4" t="s">
        <v>993</v>
      </c>
      <c r="AM281" s="4">
        <v>18.8</v>
      </c>
      <c r="AN281" s="4">
        <v>23.59</v>
      </c>
      <c r="AO281" s="4">
        <v>0.28999999999999998</v>
      </c>
      <c r="AP281" s="4">
        <v>4.1989999999999998</v>
      </c>
      <c r="AQ281" s="4">
        <v>61.6</v>
      </c>
      <c r="AR281" s="4">
        <v>133.5</v>
      </c>
      <c r="AS281" s="4">
        <v>58</v>
      </c>
      <c r="AT281" s="9">
        <f t="shared" si="62"/>
        <v>36.782608695652179</v>
      </c>
      <c r="AU281" s="10">
        <f t="shared" si="63"/>
        <v>13.5</v>
      </c>
      <c r="AV281" s="7">
        <f t="shared" si="73"/>
        <v>0</v>
      </c>
      <c r="AX281" s="5" t="s">
        <v>1358</v>
      </c>
      <c r="AY281" s="5">
        <v>1.6</v>
      </c>
      <c r="AZ281" s="5">
        <v>23.59</v>
      </c>
      <c r="BA281" s="5">
        <v>0</v>
      </c>
      <c r="BB281" s="5">
        <v>0.57499999999999996</v>
      </c>
      <c r="BC281" s="5">
        <v>48.2</v>
      </c>
      <c r="BD281" s="5">
        <v>131</v>
      </c>
      <c r="BE281" s="5">
        <v>56.2</v>
      </c>
      <c r="BF281" s="9">
        <f t="shared" si="64"/>
        <v>3.1304347826086962</v>
      </c>
      <c r="BG281" s="10">
        <f t="shared" si="65"/>
        <v>12.630434782608695</v>
      </c>
      <c r="BH281" s="7">
        <f t="shared" si="66"/>
        <v>0</v>
      </c>
      <c r="BJ281" s="6" t="s">
        <v>1718</v>
      </c>
      <c r="BK281" s="6">
        <v>4.0999999999999996</v>
      </c>
      <c r="BL281" s="6">
        <v>23.59</v>
      </c>
      <c r="BM281" s="6">
        <v>0</v>
      </c>
      <c r="BN281" s="6">
        <v>0.96099999999999997</v>
      </c>
      <c r="BO281" s="6">
        <v>48.2</v>
      </c>
      <c r="BP281" s="6">
        <v>132.30000000000001</v>
      </c>
      <c r="BQ281" s="6">
        <v>56</v>
      </c>
      <c r="BR281" s="9">
        <f t="shared" si="67"/>
        <v>8.0217391304347831</v>
      </c>
      <c r="BS281" s="10">
        <f t="shared" si="68"/>
        <v>13.5</v>
      </c>
      <c r="BT281" s="7">
        <f t="shared" si="69"/>
        <v>0</v>
      </c>
    </row>
    <row r="282" spans="2:73" ht="14.5" x14ac:dyDescent="0.35">
      <c r="B282" t="s">
        <v>266</v>
      </c>
      <c r="C282" s="2">
        <v>23.7</v>
      </c>
      <c r="D282" t="s">
        <v>11</v>
      </c>
      <c r="E282" t="s">
        <v>12</v>
      </c>
      <c r="F282">
        <v>5.0279999999999996</v>
      </c>
      <c r="G282">
        <v>62.8</v>
      </c>
      <c r="H282">
        <v>139.69999999999999</v>
      </c>
      <c r="I282">
        <v>57.8</v>
      </c>
      <c r="J282" s="9">
        <f t="shared" si="56"/>
        <v>46.369565217391312</v>
      </c>
      <c r="K282" s="10">
        <f t="shared" si="57"/>
        <v>13.5</v>
      </c>
      <c r="L282" s="7">
        <f t="shared" si="70"/>
        <v>0</v>
      </c>
      <c r="N282" t="s">
        <v>619</v>
      </c>
      <c r="O282">
        <v>16</v>
      </c>
      <c r="P282" t="s">
        <v>11</v>
      </c>
      <c r="Q282" t="s">
        <v>12</v>
      </c>
      <c r="R282">
        <v>5.1040000000000001</v>
      </c>
      <c r="S282">
        <v>61.6</v>
      </c>
      <c r="T282">
        <v>142.30000000000001</v>
      </c>
      <c r="U282">
        <v>57.9</v>
      </c>
      <c r="V282" s="9">
        <f t="shared" si="58"/>
        <v>31.304347826086961</v>
      </c>
      <c r="W282" s="10">
        <f t="shared" si="59"/>
        <v>13.5</v>
      </c>
      <c r="X282" s="7">
        <f t="shared" si="71"/>
        <v>0</v>
      </c>
      <c r="Z282" s="7" t="s">
        <v>2064</v>
      </c>
      <c r="AA282" s="7">
        <v>18.7</v>
      </c>
      <c r="AB282" s="7">
        <v>23.59</v>
      </c>
      <c r="AC282" s="7">
        <v>0</v>
      </c>
      <c r="AD282" s="7">
        <v>4.0890000000000004</v>
      </c>
      <c r="AE282" s="7">
        <v>61.6</v>
      </c>
      <c r="AF282" s="7">
        <v>136.30000000000001</v>
      </c>
      <c r="AG282" s="7">
        <v>59.4</v>
      </c>
      <c r="AH282" s="9">
        <f t="shared" si="60"/>
        <v>36.586956521739133</v>
      </c>
      <c r="AI282" s="10">
        <f t="shared" si="61"/>
        <v>13.5</v>
      </c>
      <c r="AJ282" s="7">
        <f t="shared" si="72"/>
        <v>0</v>
      </c>
      <c r="AL282" s="4" t="s">
        <v>994</v>
      </c>
      <c r="AM282" s="4">
        <v>19.600000000000001</v>
      </c>
      <c r="AN282" s="4">
        <v>23.59</v>
      </c>
      <c r="AO282" s="4">
        <v>0.18</v>
      </c>
      <c r="AP282" s="4">
        <v>4.5270000000000001</v>
      </c>
      <c r="AQ282" s="4">
        <v>58.4</v>
      </c>
      <c r="AR282" s="4">
        <v>137.30000000000001</v>
      </c>
      <c r="AS282" s="4">
        <v>58.1</v>
      </c>
      <c r="AT282" s="9">
        <f t="shared" si="62"/>
        <v>38.34782608695653</v>
      </c>
      <c r="AU282" s="10">
        <f t="shared" si="63"/>
        <v>13.5</v>
      </c>
      <c r="AV282" s="7">
        <f t="shared" si="73"/>
        <v>0</v>
      </c>
      <c r="AX282" s="5" t="s">
        <v>1359</v>
      </c>
      <c r="AY282" s="5">
        <v>11.6</v>
      </c>
      <c r="AZ282" s="5">
        <v>23.59</v>
      </c>
      <c r="BA282" s="5">
        <v>0</v>
      </c>
      <c r="BB282" s="5">
        <v>4.8010000000000002</v>
      </c>
      <c r="BC282" s="5">
        <v>53.6</v>
      </c>
      <c r="BD282" s="5">
        <v>140.6</v>
      </c>
      <c r="BE282" s="5">
        <v>58.9</v>
      </c>
      <c r="BF282" s="9">
        <f t="shared" si="64"/>
        <v>22.695652173913047</v>
      </c>
      <c r="BG282" s="10">
        <f t="shared" si="65"/>
        <v>13.5</v>
      </c>
      <c r="BH282" s="7">
        <f t="shared" si="66"/>
        <v>0</v>
      </c>
      <c r="BJ282" s="6" t="s">
        <v>1719</v>
      </c>
      <c r="BK282" s="6">
        <v>7.7</v>
      </c>
      <c r="BL282" s="6">
        <v>23.59</v>
      </c>
      <c r="BM282" s="6">
        <v>0</v>
      </c>
      <c r="BN282" s="6">
        <v>3.41</v>
      </c>
      <c r="BO282" s="6">
        <v>57.1</v>
      </c>
      <c r="BP282" s="6">
        <v>135.19999999999999</v>
      </c>
      <c r="BQ282" s="6">
        <v>58</v>
      </c>
      <c r="BR282" s="9">
        <f t="shared" si="67"/>
        <v>15.065217391304349</v>
      </c>
      <c r="BS282" s="10">
        <f t="shared" si="68"/>
        <v>13.5</v>
      </c>
      <c r="BT282" s="7">
        <f t="shared" si="69"/>
        <v>0</v>
      </c>
    </row>
    <row r="283" spans="2:73" ht="14.5" x14ac:dyDescent="0.35">
      <c r="B283" t="s">
        <v>267</v>
      </c>
      <c r="C283" s="2">
        <v>25.1</v>
      </c>
      <c r="D283" t="s">
        <v>11</v>
      </c>
      <c r="E283" t="s">
        <v>12</v>
      </c>
      <c r="F283">
        <v>5.1040000000000001</v>
      </c>
      <c r="G283">
        <v>62.8</v>
      </c>
      <c r="H283">
        <v>141.9</v>
      </c>
      <c r="I283">
        <v>57.8</v>
      </c>
      <c r="J283" s="9">
        <f t="shared" si="56"/>
        <v>49.108695652173921</v>
      </c>
      <c r="K283" s="10">
        <f t="shared" si="57"/>
        <v>13.5</v>
      </c>
      <c r="L283" s="7">
        <f t="shared" si="70"/>
        <v>0</v>
      </c>
      <c r="N283" t="s">
        <v>620</v>
      </c>
      <c r="O283">
        <v>22.7</v>
      </c>
      <c r="P283" t="s">
        <v>11</v>
      </c>
      <c r="Q283" t="s">
        <v>12</v>
      </c>
      <c r="R283">
        <v>4.32</v>
      </c>
      <c r="S283">
        <v>59.5</v>
      </c>
      <c r="T283">
        <v>137.6</v>
      </c>
      <c r="U283">
        <v>57.8</v>
      </c>
      <c r="V283" s="9">
        <f t="shared" si="58"/>
        <v>44.413043478260875</v>
      </c>
      <c r="W283" s="10">
        <f t="shared" si="59"/>
        <v>13.5</v>
      </c>
      <c r="X283" s="7">
        <f t="shared" si="71"/>
        <v>0</v>
      </c>
      <c r="Z283" s="7" t="s">
        <v>2065</v>
      </c>
      <c r="AA283" s="7">
        <v>27.9</v>
      </c>
      <c r="AB283" s="7">
        <v>23.59</v>
      </c>
      <c r="AC283" s="7">
        <v>0</v>
      </c>
      <c r="AD283" s="7">
        <v>4.0309999999999997</v>
      </c>
      <c r="AE283" s="7">
        <v>62.6</v>
      </c>
      <c r="AF283" s="7">
        <v>135.9</v>
      </c>
      <c r="AG283" s="7">
        <v>59.2</v>
      </c>
      <c r="AH283" s="9">
        <f t="shared" si="60"/>
        <v>54.586956521739133</v>
      </c>
      <c r="AI283" s="10">
        <f t="shared" si="61"/>
        <v>13.5</v>
      </c>
      <c r="AJ283" s="7">
        <f t="shared" si="72"/>
        <v>0</v>
      </c>
      <c r="AL283" s="4" t="s">
        <v>995</v>
      </c>
      <c r="AM283" s="4">
        <v>10.1</v>
      </c>
      <c r="AN283" s="4">
        <v>23.59</v>
      </c>
      <c r="AO283" s="4">
        <v>0.01</v>
      </c>
      <c r="AP283" s="4">
        <v>5.0449999999999999</v>
      </c>
      <c r="AQ283" s="4">
        <v>59.2</v>
      </c>
      <c r="AR283" s="4">
        <v>137.19999999999999</v>
      </c>
      <c r="AS283" s="4">
        <v>58.2</v>
      </c>
      <c r="AT283" s="9">
        <f t="shared" si="62"/>
        <v>19.760869565217394</v>
      </c>
      <c r="AU283" s="10">
        <f t="shared" si="63"/>
        <v>13.5</v>
      </c>
      <c r="AV283" s="7">
        <f t="shared" si="73"/>
        <v>0</v>
      </c>
      <c r="AX283" s="5" t="s">
        <v>1360</v>
      </c>
      <c r="AY283" s="5">
        <v>26.3</v>
      </c>
      <c r="AZ283" s="5">
        <v>23.59</v>
      </c>
      <c r="BA283" s="5">
        <v>0</v>
      </c>
      <c r="BB283" s="5">
        <v>5.36</v>
      </c>
      <c r="BC283" s="5">
        <v>62.6</v>
      </c>
      <c r="BD283" s="5">
        <v>139.80000000000001</v>
      </c>
      <c r="BE283" s="5">
        <v>59</v>
      </c>
      <c r="BF283" s="9">
        <f t="shared" si="64"/>
        <v>51.456521739130444</v>
      </c>
      <c r="BG283" s="10">
        <f t="shared" si="65"/>
        <v>13.5</v>
      </c>
      <c r="BH283" s="7">
        <f t="shared" si="66"/>
        <v>0</v>
      </c>
      <c r="BJ283" s="6" t="s">
        <v>1720</v>
      </c>
      <c r="BK283" s="6">
        <v>4.9000000000000004</v>
      </c>
      <c r="BL283" s="6">
        <v>23.59</v>
      </c>
      <c r="BM283" s="6">
        <v>0</v>
      </c>
      <c r="BN283" s="6">
        <v>3.4860000000000002</v>
      </c>
      <c r="BO283" s="6">
        <v>58.6</v>
      </c>
      <c r="BP283" s="6">
        <v>135.1</v>
      </c>
      <c r="BQ283" s="6">
        <v>58.4</v>
      </c>
      <c r="BR283" s="9">
        <f t="shared" si="67"/>
        <v>9.5869565217391326</v>
      </c>
      <c r="BS283" s="10">
        <f t="shared" si="68"/>
        <v>13.5</v>
      </c>
      <c r="BT283" s="7">
        <f t="shared" si="69"/>
        <v>0</v>
      </c>
    </row>
    <row r="284" spans="2:73" ht="14.5" x14ac:dyDescent="0.35">
      <c r="B284" t="s">
        <v>268</v>
      </c>
      <c r="C284" s="2">
        <v>11.1</v>
      </c>
      <c r="D284" t="s">
        <v>11</v>
      </c>
      <c r="E284" t="s">
        <v>12</v>
      </c>
      <c r="F284">
        <v>4.665</v>
      </c>
      <c r="G284">
        <v>52.4</v>
      </c>
      <c r="H284">
        <v>137</v>
      </c>
      <c r="I284">
        <v>57.4</v>
      </c>
      <c r="J284" s="9">
        <f t="shared" si="56"/>
        <v>21.717391304347828</v>
      </c>
      <c r="K284" s="10">
        <f t="shared" si="57"/>
        <v>13.5</v>
      </c>
      <c r="L284" s="7">
        <f t="shared" si="70"/>
        <v>0</v>
      </c>
      <c r="N284" t="s">
        <v>621</v>
      </c>
      <c r="O284">
        <v>27.4</v>
      </c>
      <c r="P284" t="s">
        <v>11</v>
      </c>
      <c r="Q284" t="s">
        <v>12</v>
      </c>
      <c r="R284">
        <v>4.0209999999999999</v>
      </c>
      <c r="S284">
        <v>59.6</v>
      </c>
      <c r="T284">
        <v>130</v>
      </c>
      <c r="U284">
        <v>57.8</v>
      </c>
      <c r="V284" s="9">
        <f t="shared" si="58"/>
        <v>53.608695652173914</v>
      </c>
      <c r="W284" s="10">
        <f t="shared" si="59"/>
        <v>13.5</v>
      </c>
      <c r="X284" s="7">
        <f t="shared" si="71"/>
        <v>0</v>
      </c>
      <c r="Z284" s="7" t="s">
        <v>2066</v>
      </c>
      <c r="AA284" s="7">
        <v>14.3</v>
      </c>
      <c r="AB284" s="7">
        <v>23.59</v>
      </c>
      <c r="AC284" s="7">
        <v>0</v>
      </c>
      <c r="AD284" s="7">
        <v>5.0880000000000001</v>
      </c>
      <c r="AE284" s="7">
        <v>63.4</v>
      </c>
      <c r="AF284" s="7">
        <v>149.9</v>
      </c>
      <c r="AG284" s="7">
        <v>59.7</v>
      </c>
      <c r="AH284" s="9">
        <f t="shared" si="60"/>
        <v>27.978260869565222</v>
      </c>
      <c r="AI284" s="10">
        <f t="shared" si="61"/>
        <v>13.5</v>
      </c>
      <c r="AJ284" s="7">
        <f t="shared" si="72"/>
        <v>0</v>
      </c>
      <c r="AL284" s="4" t="s">
        <v>996</v>
      </c>
      <c r="AM284" s="4">
        <v>14.1</v>
      </c>
      <c r="AN284" s="4">
        <v>23.59</v>
      </c>
      <c r="AO284" s="4">
        <v>2.09</v>
      </c>
      <c r="AP284" s="4">
        <v>3.294</v>
      </c>
      <c r="AQ284" s="4">
        <v>56.6</v>
      </c>
      <c r="AR284" s="4">
        <v>138.69999999999999</v>
      </c>
      <c r="AS284" s="4">
        <v>57.9</v>
      </c>
      <c r="AT284" s="9">
        <f t="shared" si="62"/>
        <v>27.586956521739133</v>
      </c>
      <c r="AU284" s="10">
        <f t="shared" si="63"/>
        <v>13.5</v>
      </c>
      <c r="AV284" s="7">
        <f t="shared" si="73"/>
        <v>0</v>
      </c>
      <c r="AX284" s="5" t="s">
        <v>1361</v>
      </c>
      <c r="AY284" s="5">
        <v>19.399999999999999</v>
      </c>
      <c r="AZ284" s="5">
        <v>23.59</v>
      </c>
      <c r="BA284" s="5">
        <v>0</v>
      </c>
      <c r="BB284" s="5">
        <v>5.0220000000000002</v>
      </c>
      <c r="BC284" s="5">
        <v>63</v>
      </c>
      <c r="BD284" s="5">
        <v>144.19999999999999</v>
      </c>
      <c r="BE284" s="5">
        <v>58.4</v>
      </c>
      <c r="BF284" s="9">
        <f t="shared" si="64"/>
        <v>37.956521739130437</v>
      </c>
      <c r="BG284" s="10">
        <f t="shared" si="65"/>
        <v>13.5</v>
      </c>
      <c r="BH284" s="7">
        <f t="shared" si="66"/>
        <v>0</v>
      </c>
      <c r="BJ284" s="6" t="s">
        <v>1721</v>
      </c>
      <c r="BK284" s="6">
        <v>15.9</v>
      </c>
      <c r="BL284" s="6">
        <v>23.59</v>
      </c>
      <c r="BM284" s="6">
        <v>1.31</v>
      </c>
      <c r="BN284" s="6">
        <v>3.403</v>
      </c>
      <c r="BO284" s="6">
        <v>59</v>
      </c>
      <c r="BP284" s="6">
        <v>132.5</v>
      </c>
      <c r="BQ284" s="6">
        <v>59</v>
      </c>
      <c r="BR284" s="9">
        <f t="shared" si="67"/>
        <v>31.108695652173918</v>
      </c>
      <c r="BS284" s="10">
        <f t="shared" si="68"/>
        <v>13.5</v>
      </c>
      <c r="BT284" s="7">
        <f t="shared" si="69"/>
        <v>0</v>
      </c>
    </row>
    <row r="285" spans="2:73" ht="14.5" x14ac:dyDescent="0.35">
      <c r="B285" t="s">
        <v>269</v>
      </c>
      <c r="C285" s="2">
        <v>17.3</v>
      </c>
      <c r="D285" t="s">
        <v>11</v>
      </c>
      <c r="E285" t="s">
        <v>12</v>
      </c>
      <c r="F285">
        <v>5.0570000000000004</v>
      </c>
      <c r="G285">
        <v>59</v>
      </c>
      <c r="H285">
        <v>142.5</v>
      </c>
      <c r="I285">
        <v>57.6</v>
      </c>
      <c r="J285" s="9">
        <f t="shared" si="56"/>
        <v>33.84782608695653</v>
      </c>
      <c r="K285" s="10">
        <f t="shared" si="57"/>
        <v>13.5</v>
      </c>
      <c r="L285" s="7">
        <f t="shared" si="70"/>
        <v>0</v>
      </c>
      <c r="N285" t="s">
        <v>622</v>
      </c>
      <c r="O285">
        <v>0.2</v>
      </c>
      <c r="P285" t="s">
        <v>11</v>
      </c>
      <c r="Q285" t="s">
        <v>623</v>
      </c>
      <c r="R285">
        <v>0.61499999999999999</v>
      </c>
      <c r="S285">
        <v>48.2</v>
      </c>
      <c r="T285">
        <v>137.5</v>
      </c>
      <c r="U285">
        <v>58.2</v>
      </c>
      <c r="V285" s="9">
        <f t="shared" si="58"/>
        <v>0.39130434782608703</v>
      </c>
      <c r="W285" s="10">
        <f t="shared" si="59"/>
        <v>9.8913043478260878</v>
      </c>
      <c r="X285" s="7">
        <f t="shared" si="71"/>
        <v>0</v>
      </c>
      <c r="Z285" s="7" t="s">
        <v>2067</v>
      </c>
      <c r="AA285" s="7">
        <v>8.4</v>
      </c>
      <c r="AB285" s="7">
        <v>23.59</v>
      </c>
      <c r="AC285" s="7">
        <v>0</v>
      </c>
      <c r="AD285" s="7">
        <v>3.91</v>
      </c>
      <c r="AE285" s="7">
        <v>56.6</v>
      </c>
      <c r="AF285" s="7">
        <v>139.5</v>
      </c>
      <c r="AG285" s="7">
        <v>58.3</v>
      </c>
      <c r="AH285" s="9">
        <f t="shared" si="60"/>
        <v>16.434782608695656</v>
      </c>
      <c r="AI285" s="10">
        <f t="shared" si="61"/>
        <v>13.5</v>
      </c>
      <c r="AJ285" s="7">
        <f t="shared" si="72"/>
        <v>0</v>
      </c>
      <c r="AL285" s="4" t="s">
        <v>997</v>
      </c>
      <c r="AM285" s="4">
        <v>13.6</v>
      </c>
      <c r="AN285" s="4">
        <v>23.59</v>
      </c>
      <c r="AO285" s="4">
        <v>0.55000000000000004</v>
      </c>
      <c r="AP285" s="4">
        <v>3.6429999999999998</v>
      </c>
      <c r="AQ285" s="4">
        <v>54.2</v>
      </c>
      <c r="AR285" s="4">
        <v>135.30000000000001</v>
      </c>
      <c r="AS285" s="4">
        <v>58</v>
      </c>
      <c r="AT285" s="9">
        <f t="shared" si="62"/>
        <v>26.608695652173918</v>
      </c>
      <c r="AU285" s="10">
        <f t="shared" si="63"/>
        <v>13.5</v>
      </c>
      <c r="AV285" s="7">
        <f t="shared" si="73"/>
        <v>0</v>
      </c>
      <c r="AX285" s="5" t="s">
        <v>1362</v>
      </c>
      <c r="AY285" s="5">
        <v>8.9</v>
      </c>
      <c r="AZ285" s="5">
        <v>23.59</v>
      </c>
      <c r="BA285" s="5">
        <v>0</v>
      </c>
      <c r="BB285" s="5">
        <v>5.2350000000000003</v>
      </c>
      <c r="BC285" s="5">
        <v>58.4</v>
      </c>
      <c r="BD285" s="5">
        <v>143.19999999999999</v>
      </c>
      <c r="BE285" s="5">
        <v>58.1</v>
      </c>
      <c r="BF285" s="9">
        <f t="shared" si="64"/>
        <v>17.413043478260871</v>
      </c>
      <c r="BG285" s="10">
        <f t="shared" si="65"/>
        <v>13.5</v>
      </c>
      <c r="BH285" s="7">
        <f t="shared" si="66"/>
        <v>0</v>
      </c>
      <c r="BJ285" s="6" t="s">
        <v>1722</v>
      </c>
      <c r="BK285" s="6">
        <v>17.100000000000001</v>
      </c>
      <c r="BL285" s="6">
        <v>23.59</v>
      </c>
      <c r="BM285" s="6">
        <v>0.43</v>
      </c>
      <c r="BN285" s="6">
        <v>3.4740000000000002</v>
      </c>
      <c r="BO285" s="6">
        <v>59.2</v>
      </c>
      <c r="BP285" s="6">
        <v>131.9</v>
      </c>
      <c r="BQ285" s="6">
        <v>59</v>
      </c>
      <c r="BR285" s="9">
        <f t="shared" si="67"/>
        <v>33.456521739130444</v>
      </c>
      <c r="BS285" s="10">
        <f t="shared" si="68"/>
        <v>13.5</v>
      </c>
      <c r="BT285" s="7">
        <f t="shared" si="69"/>
        <v>0</v>
      </c>
    </row>
    <row r="286" spans="2:73" ht="14.5" x14ac:dyDescent="0.35">
      <c r="B286" t="s">
        <v>270</v>
      </c>
      <c r="C286" s="2">
        <v>15.2</v>
      </c>
      <c r="D286" t="s">
        <v>11</v>
      </c>
      <c r="E286" t="s">
        <v>12</v>
      </c>
      <c r="F286">
        <v>4.9029999999999996</v>
      </c>
      <c r="G286">
        <v>61.6</v>
      </c>
      <c r="H286">
        <v>139.4</v>
      </c>
      <c r="I286">
        <v>57.6</v>
      </c>
      <c r="J286" s="9">
        <f t="shared" si="56"/>
        <v>29.739130434782613</v>
      </c>
      <c r="K286" s="10">
        <f t="shared" si="57"/>
        <v>13.5</v>
      </c>
      <c r="L286" s="7">
        <f t="shared" si="70"/>
        <v>0</v>
      </c>
      <c r="N286" t="s">
        <v>624</v>
      </c>
      <c r="O286">
        <v>0</v>
      </c>
      <c r="P286" t="s">
        <v>11</v>
      </c>
      <c r="Q286" t="s">
        <v>625</v>
      </c>
      <c r="R286">
        <v>4.03</v>
      </c>
      <c r="S286">
        <v>33</v>
      </c>
      <c r="T286">
        <v>149.69999999999999</v>
      </c>
      <c r="U286">
        <v>58.9</v>
      </c>
      <c r="V286" s="9">
        <f t="shared" si="58"/>
        <v>0</v>
      </c>
      <c r="W286" s="10">
        <f t="shared" si="59"/>
        <v>5.8913043478260878</v>
      </c>
      <c r="X286" s="7">
        <f t="shared" si="71"/>
        <v>0</v>
      </c>
      <c r="Z286" s="7" t="s">
        <v>2068</v>
      </c>
      <c r="AA286" s="7">
        <v>27</v>
      </c>
      <c r="AB286" s="7">
        <v>23.59</v>
      </c>
      <c r="AC286" s="7">
        <v>0</v>
      </c>
      <c r="AD286" s="7">
        <v>4.8689999999999998</v>
      </c>
      <c r="AE286" s="7">
        <v>62.6</v>
      </c>
      <c r="AF286" s="7">
        <v>136</v>
      </c>
      <c r="AG286" s="7">
        <v>58.3</v>
      </c>
      <c r="AH286" s="9">
        <f t="shared" si="60"/>
        <v>52.826086956521749</v>
      </c>
      <c r="AI286" s="10">
        <f t="shared" si="61"/>
        <v>13.5</v>
      </c>
      <c r="AJ286" s="7">
        <f t="shared" si="72"/>
        <v>0</v>
      </c>
      <c r="AL286" s="4" t="s">
        <v>998</v>
      </c>
      <c r="AM286" s="4">
        <v>12.2</v>
      </c>
      <c r="AN286" s="4">
        <v>23.59</v>
      </c>
      <c r="AO286" s="4">
        <v>0.23</v>
      </c>
      <c r="AP286" s="4">
        <v>3.8439999999999999</v>
      </c>
      <c r="AQ286" s="4">
        <v>53.6</v>
      </c>
      <c r="AR286" s="4">
        <v>135.30000000000001</v>
      </c>
      <c r="AS286" s="4">
        <v>58.2</v>
      </c>
      <c r="AT286" s="9">
        <f t="shared" si="62"/>
        <v>23.869565217391305</v>
      </c>
      <c r="AU286" s="10">
        <f t="shared" si="63"/>
        <v>13.5</v>
      </c>
      <c r="AV286" s="7">
        <f t="shared" si="73"/>
        <v>0</v>
      </c>
      <c r="AX286" s="5" t="s">
        <v>1363</v>
      </c>
      <c r="AY286" s="5">
        <v>21.2</v>
      </c>
      <c r="AZ286" s="5">
        <v>23.59</v>
      </c>
      <c r="BA286" s="5">
        <v>0</v>
      </c>
      <c r="BB286" s="5">
        <v>5.1050000000000004</v>
      </c>
      <c r="BC286" s="5">
        <v>60.4</v>
      </c>
      <c r="BD286" s="5">
        <v>140.5</v>
      </c>
      <c r="BE286" s="5">
        <v>58.9</v>
      </c>
      <c r="BF286" s="9">
        <f t="shared" si="64"/>
        <v>41.478260869565219</v>
      </c>
      <c r="BG286" s="10">
        <f t="shared" si="65"/>
        <v>13.5</v>
      </c>
      <c r="BH286" s="7">
        <f t="shared" si="66"/>
        <v>0</v>
      </c>
      <c r="BJ286" s="6" t="s">
        <v>1723</v>
      </c>
      <c r="BK286" s="6">
        <v>23.8</v>
      </c>
      <c r="BL286" s="6">
        <v>23.59</v>
      </c>
      <c r="BM286" s="6">
        <v>0</v>
      </c>
      <c r="BN286" s="6">
        <v>3.927</v>
      </c>
      <c r="BO286" s="6">
        <v>63</v>
      </c>
      <c r="BP286" s="6">
        <v>133.30000000000001</v>
      </c>
      <c r="BQ286" s="6">
        <v>59</v>
      </c>
      <c r="BR286" s="9">
        <f t="shared" si="67"/>
        <v>46.565217391304358</v>
      </c>
      <c r="BS286" s="10">
        <f t="shared" si="68"/>
        <v>13.5</v>
      </c>
      <c r="BT286" s="7">
        <f t="shared" si="69"/>
        <v>0</v>
      </c>
    </row>
    <row r="287" spans="2:73" ht="14.5" x14ac:dyDescent="0.35">
      <c r="B287" t="s">
        <v>271</v>
      </c>
      <c r="C287" s="2">
        <v>16.899999999999999</v>
      </c>
      <c r="D287" t="s">
        <v>11</v>
      </c>
      <c r="E287" t="s">
        <v>12</v>
      </c>
      <c r="F287">
        <v>4.9379999999999997</v>
      </c>
      <c r="G287">
        <v>63.2</v>
      </c>
      <c r="H287">
        <v>143.5</v>
      </c>
      <c r="I287">
        <v>57.4</v>
      </c>
      <c r="J287" s="9">
        <f t="shared" si="56"/>
        <v>33.065217391304351</v>
      </c>
      <c r="K287" s="10">
        <f t="shared" si="57"/>
        <v>13.5</v>
      </c>
      <c r="L287" s="7">
        <f t="shared" si="70"/>
        <v>0</v>
      </c>
      <c r="N287" t="s">
        <v>626</v>
      </c>
      <c r="O287">
        <v>0</v>
      </c>
      <c r="P287" t="s">
        <v>11</v>
      </c>
      <c r="Q287" t="s">
        <v>627</v>
      </c>
      <c r="R287">
        <v>2.0430000000000001</v>
      </c>
      <c r="S287">
        <v>48.2</v>
      </c>
      <c r="T287">
        <v>150.30000000000001</v>
      </c>
      <c r="U287">
        <v>58.6</v>
      </c>
      <c r="V287" s="9">
        <f t="shared" si="58"/>
        <v>0</v>
      </c>
      <c r="W287" s="10">
        <f t="shared" si="59"/>
        <v>1.8913043478260878</v>
      </c>
      <c r="X287" s="7">
        <f t="shared" si="71"/>
        <v>1</v>
      </c>
      <c r="Z287" s="7" t="s">
        <v>2069</v>
      </c>
      <c r="AA287" s="7">
        <v>28.8</v>
      </c>
      <c r="AB287" s="7">
        <v>23.59</v>
      </c>
      <c r="AC287" s="7">
        <v>0</v>
      </c>
      <c r="AD287" s="7">
        <v>4.0709999999999997</v>
      </c>
      <c r="AE287" s="7">
        <v>61.8</v>
      </c>
      <c r="AF287" s="7">
        <v>137.4</v>
      </c>
      <c r="AG287" s="7">
        <v>58.3</v>
      </c>
      <c r="AH287" s="9">
        <f t="shared" si="60"/>
        <v>56.34782608695653</v>
      </c>
      <c r="AI287" s="10">
        <f t="shared" si="61"/>
        <v>13.5</v>
      </c>
      <c r="AJ287" s="7">
        <f t="shared" si="72"/>
        <v>0</v>
      </c>
      <c r="AL287" s="4" t="s">
        <v>999</v>
      </c>
      <c r="AM287" s="4">
        <v>21</v>
      </c>
      <c r="AN287" s="4">
        <v>23.59</v>
      </c>
      <c r="AO287" s="4">
        <v>0.36</v>
      </c>
      <c r="AP287" s="4">
        <v>3.7949999999999999</v>
      </c>
      <c r="AQ287" s="4">
        <v>59.2</v>
      </c>
      <c r="AR287" s="4">
        <v>133.69999999999999</v>
      </c>
      <c r="AS287" s="4">
        <v>57.9</v>
      </c>
      <c r="AT287" s="9">
        <f t="shared" si="62"/>
        <v>41.086956521739133</v>
      </c>
      <c r="AU287" s="10">
        <f t="shared" si="63"/>
        <v>13.5</v>
      </c>
      <c r="AV287" s="7">
        <f t="shared" si="73"/>
        <v>0</v>
      </c>
      <c r="AX287" s="5" t="s">
        <v>1364</v>
      </c>
      <c r="AY287" s="5">
        <v>7.7</v>
      </c>
      <c r="AZ287" s="5">
        <v>23.59</v>
      </c>
      <c r="BA287" s="5">
        <v>0</v>
      </c>
      <c r="BB287" s="5">
        <v>4.3860000000000001</v>
      </c>
      <c r="BC287" s="5">
        <v>48.2</v>
      </c>
      <c r="BD287" s="5">
        <v>139.19999999999999</v>
      </c>
      <c r="BE287" s="5">
        <v>57.7</v>
      </c>
      <c r="BF287" s="9">
        <f t="shared" si="64"/>
        <v>15.065217391304349</v>
      </c>
      <c r="BG287" s="10">
        <f t="shared" si="65"/>
        <v>13.5</v>
      </c>
      <c r="BH287" s="7">
        <f t="shared" si="66"/>
        <v>0</v>
      </c>
      <c r="BJ287" s="6" t="s">
        <v>1724</v>
      </c>
      <c r="BK287" s="6">
        <v>26.4</v>
      </c>
      <c r="BL287" s="6">
        <v>23.59</v>
      </c>
      <c r="BM287" s="6">
        <v>0</v>
      </c>
      <c r="BN287" s="6">
        <v>4.0629999999999997</v>
      </c>
      <c r="BO287" s="6">
        <v>63.8</v>
      </c>
      <c r="BP287" s="6">
        <v>137.30000000000001</v>
      </c>
      <c r="BQ287" s="6">
        <v>58.6</v>
      </c>
      <c r="BR287" s="9">
        <f t="shared" si="67"/>
        <v>51.652173913043484</v>
      </c>
      <c r="BS287" s="10">
        <f t="shared" si="68"/>
        <v>13.5</v>
      </c>
      <c r="BT287" s="7">
        <f t="shared" si="69"/>
        <v>0</v>
      </c>
    </row>
    <row r="288" spans="2:73" ht="14.5" x14ac:dyDescent="0.35">
      <c r="B288" t="s">
        <v>272</v>
      </c>
      <c r="C288" s="2">
        <v>17.7</v>
      </c>
      <c r="D288" t="s">
        <v>11</v>
      </c>
      <c r="E288" t="s">
        <v>12</v>
      </c>
      <c r="F288">
        <v>4.633</v>
      </c>
      <c r="G288">
        <v>61.8</v>
      </c>
      <c r="H288">
        <v>137.19999999999999</v>
      </c>
      <c r="I288">
        <v>57.3</v>
      </c>
      <c r="J288" s="9">
        <f t="shared" si="56"/>
        <v>34.630434782608695</v>
      </c>
      <c r="K288" s="10">
        <f t="shared" si="57"/>
        <v>13.5</v>
      </c>
      <c r="L288" s="7">
        <f t="shared" si="70"/>
        <v>0</v>
      </c>
      <c r="N288" t="s">
        <v>628</v>
      </c>
      <c r="O288">
        <v>0.1</v>
      </c>
      <c r="P288" t="s">
        <v>11</v>
      </c>
      <c r="Q288" t="s">
        <v>629</v>
      </c>
      <c r="R288">
        <v>2.8540000000000001</v>
      </c>
      <c r="S288">
        <v>48.4</v>
      </c>
      <c r="T288">
        <v>143.80000000000001</v>
      </c>
      <c r="U288">
        <v>58.6</v>
      </c>
      <c r="V288" s="9">
        <f t="shared" si="58"/>
        <v>0.19565217391304351</v>
      </c>
      <c r="W288" s="10">
        <f t="shared" si="59"/>
        <v>8.0869565217391308</v>
      </c>
      <c r="X288" s="7">
        <f t="shared" si="71"/>
        <v>0</v>
      </c>
      <c r="Z288" s="7" t="s">
        <v>2070</v>
      </c>
      <c r="AA288" s="7">
        <v>26.4</v>
      </c>
      <c r="AB288" s="7">
        <v>23.59</v>
      </c>
      <c r="AC288" s="7">
        <v>0</v>
      </c>
      <c r="AD288" s="7">
        <v>4.2720000000000002</v>
      </c>
      <c r="AE288" s="7">
        <v>62.4</v>
      </c>
      <c r="AF288" s="7">
        <v>133.69999999999999</v>
      </c>
      <c r="AG288" s="7">
        <v>58.3</v>
      </c>
      <c r="AH288" s="9">
        <f t="shared" si="60"/>
        <v>51.652173913043484</v>
      </c>
      <c r="AI288" s="10">
        <f t="shared" si="61"/>
        <v>13.5</v>
      </c>
      <c r="AJ288" s="7">
        <f t="shared" si="72"/>
        <v>0</v>
      </c>
      <c r="AL288" s="4" t="s">
        <v>1000</v>
      </c>
      <c r="AM288" s="4">
        <v>22.4</v>
      </c>
      <c r="AN288" s="4">
        <v>23.59</v>
      </c>
      <c r="AO288" s="4">
        <v>0.08</v>
      </c>
      <c r="AP288" s="4">
        <v>3.8159999999999998</v>
      </c>
      <c r="AQ288" s="4">
        <v>59</v>
      </c>
      <c r="AR288" s="4">
        <v>134.6</v>
      </c>
      <c r="AS288" s="4">
        <v>57.9</v>
      </c>
      <c r="AT288" s="9">
        <f t="shared" si="62"/>
        <v>43.826086956521742</v>
      </c>
      <c r="AU288" s="10">
        <f t="shared" si="63"/>
        <v>13.5</v>
      </c>
      <c r="AV288" s="7">
        <f t="shared" si="73"/>
        <v>0</v>
      </c>
      <c r="AX288" s="5" t="s">
        <v>1365</v>
      </c>
      <c r="AY288" s="5">
        <v>2.4</v>
      </c>
      <c r="AZ288" s="5">
        <v>23.59</v>
      </c>
      <c r="BA288" s="5">
        <v>0</v>
      </c>
      <c r="BB288" s="5">
        <v>0.57899999999999996</v>
      </c>
      <c r="BC288" s="5">
        <v>48.2</v>
      </c>
      <c r="BD288" s="5">
        <v>134.9</v>
      </c>
      <c r="BE288" s="5">
        <v>55.4</v>
      </c>
      <c r="BF288" s="9">
        <f t="shared" si="64"/>
        <v>4.6956521739130439</v>
      </c>
      <c r="BG288" s="10">
        <f t="shared" si="65"/>
        <v>13.5</v>
      </c>
      <c r="BH288" s="7">
        <f t="shared" si="66"/>
        <v>0</v>
      </c>
      <c r="BJ288" s="6" t="s">
        <v>1725</v>
      </c>
      <c r="BK288" s="6">
        <v>5.3</v>
      </c>
      <c r="BL288" s="6">
        <v>23.59</v>
      </c>
      <c r="BM288" s="6">
        <v>0</v>
      </c>
      <c r="BN288" s="6">
        <v>4.6660000000000004</v>
      </c>
      <c r="BO288" s="6">
        <v>59.6</v>
      </c>
      <c r="BP288" s="6">
        <v>139.30000000000001</v>
      </c>
      <c r="BQ288" s="6">
        <v>58.6</v>
      </c>
      <c r="BR288" s="9">
        <f t="shared" si="67"/>
        <v>10.369565217391305</v>
      </c>
      <c r="BS288" s="10">
        <f t="shared" si="68"/>
        <v>13.5</v>
      </c>
      <c r="BT288" s="7">
        <f t="shared" si="69"/>
        <v>0</v>
      </c>
    </row>
    <row r="289" spans="2:73" ht="14.5" x14ac:dyDescent="0.35">
      <c r="B289" t="s">
        <v>273</v>
      </c>
      <c r="C289" s="2">
        <v>5.9</v>
      </c>
      <c r="D289" t="s">
        <v>11</v>
      </c>
      <c r="E289" t="s">
        <v>12</v>
      </c>
      <c r="F289">
        <v>1.746</v>
      </c>
      <c r="G289">
        <v>48.2</v>
      </c>
      <c r="H289">
        <v>134.69999999999999</v>
      </c>
      <c r="I289">
        <v>56.6</v>
      </c>
      <c r="J289" s="9">
        <f t="shared" si="56"/>
        <v>11.543478260869568</v>
      </c>
      <c r="K289" s="10">
        <f t="shared" si="57"/>
        <v>13.5</v>
      </c>
      <c r="L289" s="7">
        <f t="shared" si="70"/>
        <v>0</v>
      </c>
      <c r="N289" t="s">
        <v>630</v>
      </c>
      <c r="O289">
        <v>21.8</v>
      </c>
      <c r="P289" t="s">
        <v>11</v>
      </c>
      <c r="Q289" t="s">
        <v>12</v>
      </c>
      <c r="R289">
        <v>4.57</v>
      </c>
      <c r="S289">
        <v>61.4</v>
      </c>
      <c r="T289">
        <v>138.5</v>
      </c>
      <c r="U289">
        <v>57.8</v>
      </c>
      <c r="V289" s="9">
        <f t="shared" si="58"/>
        <v>42.652173913043484</v>
      </c>
      <c r="W289" s="10">
        <f t="shared" si="59"/>
        <v>13.5</v>
      </c>
      <c r="X289" s="7">
        <f t="shared" si="71"/>
        <v>0</v>
      </c>
      <c r="Z289" s="7" t="s">
        <v>2071</v>
      </c>
      <c r="AA289" s="7">
        <v>27.8</v>
      </c>
      <c r="AB289" s="7">
        <v>23.59</v>
      </c>
      <c r="AC289" s="7">
        <v>0</v>
      </c>
      <c r="AD289" s="7">
        <v>3.9809999999999999</v>
      </c>
      <c r="AE289" s="7">
        <v>61</v>
      </c>
      <c r="AF289" s="7">
        <v>129.9</v>
      </c>
      <c r="AG289" s="7">
        <v>58.4</v>
      </c>
      <c r="AH289" s="9">
        <f t="shared" si="60"/>
        <v>54.391304347826093</v>
      </c>
      <c r="AI289" s="10">
        <f t="shared" si="61"/>
        <v>13.5</v>
      </c>
      <c r="AJ289" s="7">
        <f t="shared" si="72"/>
        <v>0</v>
      </c>
      <c r="AL289" s="4" t="s">
        <v>1001</v>
      </c>
      <c r="AM289" s="4">
        <v>16.100000000000001</v>
      </c>
      <c r="AN289" s="4">
        <v>23.59</v>
      </c>
      <c r="AO289" s="4">
        <v>1.42</v>
      </c>
      <c r="AP289" s="4">
        <v>3.6829999999999998</v>
      </c>
      <c r="AQ289" s="4">
        <v>56.5</v>
      </c>
      <c r="AR289" s="4">
        <v>133.80000000000001</v>
      </c>
      <c r="AS289" s="4">
        <v>58</v>
      </c>
      <c r="AT289" s="9">
        <f t="shared" si="62"/>
        <v>31.500000000000007</v>
      </c>
      <c r="AU289" s="10">
        <f t="shared" si="63"/>
        <v>13.5</v>
      </c>
      <c r="AV289" s="7">
        <f t="shared" si="73"/>
        <v>0</v>
      </c>
      <c r="AX289" s="5" t="s">
        <v>1366</v>
      </c>
      <c r="AY289" s="5">
        <v>2.7</v>
      </c>
      <c r="AZ289" s="5">
        <v>23.59</v>
      </c>
      <c r="BA289" s="5">
        <v>0</v>
      </c>
      <c r="BB289" s="5">
        <v>1.5249999999999999</v>
      </c>
      <c r="BC289" s="5">
        <v>48.2</v>
      </c>
      <c r="BD289" s="5">
        <v>136.80000000000001</v>
      </c>
      <c r="BE289" s="5">
        <v>55.9</v>
      </c>
      <c r="BF289" s="9">
        <f t="shared" si="64"/>
        <v>5.2826086956521747</v>
      </c>
      <c r="BG289" s="10">
        <f t="shared" si="65"/>
        <v>13.5</v>
      </c>
      <c r="BH289" s="7">
        <f t="shared" si="66"/>
        <v>0</v>
      </c>
      <c r="BJ289" s="6" t="s">
        <v>1726</v>
      </c>
      <c r="BK289" s="6">
        <v>15.5</v>
      </c>
      <c r="BL289" s="6">
        <v>23.59</v>
      </c>
      <c r="BM289" s="6">
        <v>0.39</v>
      </c>
      <c r="BN289" s="6">
        <v>4.5309999999999997</v>
      </c>
      <c r="BO289" s="6">
        <v>61.4</v>
      </c>
      <c r="BP289" s="6">
        <v>133.69999999999999</v>
      </c>
      <c r="BQ289" s="6">
        <v>59.4</v>
      </c>
      <c r="BR289" s="9">
        <f t="shared" si="67"/>
        <v>30.326086956521742</v>
      </c>
      <c r="BS289" s="10">
        <f t="shared" si="68"/>
        <v>13.5</v>
      </c>
      <c r="BT289" s="7">
        <f t="shared" si="69"/>
        <v>0</v>
      </c>
    </row>
    <row r="290" spans="2:73" ht="14.5" x14ac:dyDescent="0.35">
      <c r="B290" t="s">
        <v>274</v>
      </c>
      <c r="C290" s="2">
        <v>6.4</v>
      </c>
      <c r="D290" t="s">
        <v>11</v>
      </c>
      <c r="E290" t="s">
        <v>12</v>
      </c>
      <c r="F290">
        <v>2.5339999999999998</v>
      </c>
      <c r="G290">
        <v>48.2</v>
      </c>
      <c r="H290">
        <v>134.69999999999999</v>
      </c>
      <c r="I290">
        <v>56.3</v>
      </c>
      <c r="J290" s="9">
        <f t="shared" ref="J290:J353" si="74">C290*$X$5</f>
        <v>12.521739130434785</v>
      </c>
      <c r="K290" s="10">
        <f t="shared" ref="K290:K353" si="75">IF(K289&lt;$Y$2,J290+K289+$Y$1-$V$6,IF((K289+J290-$V$6)&gt;$Y$3,$Y$3,K289+J290-$V$6))</f>
        <v>13.5</v>
      </c>
      <c r="L290" s="7">
        <f t="shared" si="70"/>
        <v>0</v>
      </c>
      <c r="N290" t="s">
        <v>631</v>
      </c>
      <c r="O290">
        <v>26.6</v>
      </c>
      <c r="P290" t="s">
        <v>11</v>
      </c>
      <c r="Q290" t="s">
        <v>632</v>
      </c>
      <c r="R290">
        <v>4.0270000000000001</v>
      </c>
      <c r="S290">
        <v>60</v>
      </c>
      <c r="T290">
        <v>131.30000000000001</v>
      </c>
      <c r="U290">
        <v>58.3</v>
      </c>
      <c r="V290" s="9">
        <f t="shared" ref="V290:V353" si="76">O290*$X$5</f>
        <v>52.043478260869577</v>
      </c>
      <c r="W290" s="10">
        <f t="shared" ref="W290:W353" si="77">IF(W289&lt;$Y$2,V290+W289+$Y$1-$V$6,IF((W289+V290-$V$6)&gt;$Y$3,$Y$3,W289+V290-$V$6))</f>
        <v>13.5</v>
      </c>
      <c r="X290" s="7">
        <f t="shared" si="71"/>
        <v>0</v>
      </c>
      <c r="Z290" s="7" t="s">
        <v>2072</v>
      </c>
      <c r="AA290" s="7">
        <v>28.1</v>
      </c>
      <c r="AB290" s="7">
        <v>23.59</v>
      </c>
      <c r="AC290" s="7">
        <v>0</v>
      </c>
      <c r="AD290" s="7">
        <v>4.1109999999999998</v>
      </c>
      <c r="AE290" s="7">
        <v>61.6</v>
      </c>
      <c r="AF290" s="7">
        <v>136.4</v>
      </c>
      <c r="AG290" s="7">
        <v>59</v>
      </c>
      <c r="AH290" s="9">
        <f t="shared" ref="AH290:AH353" si="78">AA290*$X$5</f>
        <v>54.978260869565226</v>
      </c>
      <c r="AI290" s="10">
        <f t="shared" ref="AI290:AI353" si="79">IF(AI289&lt;$Y$2,AH290+AI289+$Y$1-$V$6,IF((AI289+AH290-$V$6)&gt;$Y$3,$Y$3,AI289+AH290-$V$6))</f>
        <v>13.5</v>
      </c>
      <c r="AJ290" s="7">
        <f t="shared" si="72"/>
        <v>0</v>
      </c>
      <c r="AL290" s="4" t="s">
        <v>1002</v>
      </c>
      <c r="AM290" s="4">
        <v>13.6</v>
      </c>
      <c r="AN290" s="4">
        <v>23.59</v>
      </c>
      <c r="AO290" s="4">
        <v>3.45</v>
      </c>
      <c r="AP290" s="4">
        <v>3.0939999999999999</v>
      </c>
      <c r="AQ290" s="4">
        <v>53.9</v>
      </c>
      <c r="AR290" s="4">
        <v>134.9</v>
      </c>
      <c r="AS290" s="4">
        <v>58.1</v>
      </c>
      <c r="AT290" s="9">
        <f t="shared" ref="AT290:AT353" si="80">AM290*$X$5</f>
        <v>26.608695652173918</v>
      </c>
      <c r="AU290" s="10">
        <f t="shared" ref="AU290:AU353" si="81">IF(AU289&lt;$Y$2,AT290+AU289+$Y$1-$V$6,IF((AU289+AT290-$V$6)&gt;$Y$3,$Y$3,AU289+AT290-$V$6))</f>
        <v>13.5</v>
      </c>
      <c r="AV290" s="7">
        <f t="shared" si="73"/>
        <v>0</v>
      </c>
      <c r="AX290" s="5" t="s">
        <v>1367</v>
      </c>
      <c r="AY290" s="5">
        <v>14.5</v>
      </c>
      <c r="AZ290" s="5">
        <v>23.59</v>
      </c>
      <c r="BA290" s="5">
        <v>0</v>
      </c>
      <c r="BB290" s="5">
        <v>5.0860000000000003</v>
      </c>
      <c r="BC290" s="5">
        <v>58.4</v>
      </c>
      <c r="BD290" s="5">
        <v>141.80000000000001</v>
      </c>
      <c r="BE290" s="5">
        <v>58</v>
      </c>
      <c r="BF290" s="9">
        <f t="shared" ref="BF290:BF353" si="82">AY290*$X$5</f>
        <v>28.369565217391308</v>
      </c>
      <c r="BG290" s="10">
        <f t="shared" ref="BG290:BG353" si="83">IF(BG289&lt;$Y$2,BF290+BG289+$Y$1-$V$6,IF((BG289+BF290-$V$6)&gt;$Y$3,$Y$3,BG289+BF290-$V$6))</f>
        <v>13.5</v>
      </c>
      <c r="BH290" s="7">
        <f t="shared" ref="BH290:BH353" si="84">IF(BG290&lt;$Y$2,1, )</f>
        <v>0</v>
      </c>
      <c r="BJ290" s="6" t="s">
        <v>1727</v>
      </c>
      <c r="BK290" s="6">
        <v>8.1999999999999993</v>
      </c>
      <c r="BL290" s="6">
        <v>23.59</v>
      </c>
      <c r="BM290" s="6">
        <v>0.05</v>
      </c>
      <c r="BN290" s="6">
        <v>4.3860000000000001</v>
      </c>
      <c r="BO290" s="6">
        <v>57.5</v>
      </c>
      <c r="BP290" s="6">
        <v>137.19999999999999</v>
      </c>
      <c r="BQ290" s="6">
        <v>59.4</v>
      </c>
      <c r="BR290" s="9">
        <f t="shared" ref="BR290:BR353" si="85">BK290*$X$5</f>
        <v>16.043478260869566</v>
      </c>
      <c r="BS290" s="10">
        <f t="shared" ref="BS290:BS353" si="86">IF(BS289&lt;$Y$2,BR290+BS289+$Y$1-$V$6,IF((BS289+BR290-$V$6)&gt;$Y$3,$Y$3,BS289+BR290-$V$6))</f>
        <v>13.5</v>
      </c>
      <c r="BT290" s="7">
        <f t="shared" ref="BT290:BT353" si="87">IF(BS290&lt;$Y$2,1, )</f>
        <v>0</v>
      </c>
    </row>
    <row r="291" spans="2:73" ht="14.5" x14ac:dyDescent="0.35">
      <c r="B291" t="s">
        <v>275</v>
      </c>
      <c r="C291" s="2">
        <v>4</v>
      </c>
      <c r="D291" t="s">
        <v>11</v>
      </c>
      <c r="E291" t="s">
        <v>12</v>
      </c>
      <c r="F291">
        <v>2.218</v>
      </c>
      <c r="G291">
        <v>48.2</v>
      </c>
      <c r="H291">
        <v>140.69999999999999</v>
      </c>
      <c r="I291">
        <v>56.2</v>
      </c>
      <c r="J291" s="9">
        <f t="shared" si="74"/>
        <v>7.8260869565217401</v>
      </c>
      <c r="K291" s="10">
        <f t="shared" si="75"/>
        <v>13.5</v>
      </c>
      <c r="L291" s="7">
        <f t="shared" ref="L291:L354" si="88">IF(K291&lt;$Y$2,1, )</f>
        <v>0</v>
      </c>
      <c r="N291" t="s">
        <v>633</v>
      </c>
      <c r="O291">
        <v>26.7</v>
      </c>
      <c r="P291" t="s">
        <v>11</v>
      </c>
      <c r="Q291" t="s">
        <v>12</v>
      </c>
      <c r="R291">
        <v>4.7080000000000002</v>
      </c>
      <c r="S291">
        <v>62.4</v>
      </c>
      <c r="T291">
        <v>135.1</v>
      </c>
      <c r="U291">
        <v>60.1</v>
      </c>
      <c r="V291" s="9">
        <f t="shared" si="76"/>
        <v>52.239130434782616</v>
      </c>
      <c r="W291" s="10">
        <f t="shared" si="77"/>
        <v>13.5</v>
      </c>
      <c r="X291" s="7">
        <f t="shared" ref="X291:X354" si="89">IF(W291&lt;$Y$2,1, )</f>
        <v>0</v>
      </c>
      <c r="Z291" s="7" t="s">
        <v>2073</v>
      </c>
      <c r="AA291" s="7">
        <v>19.600000000000001</v>
      </c>
      <c r="AB291" s="7">
        <v>23.59</v>
      </c>
      <c r="AC291" s="7">
        <v>0</v>
      </c>
      <c r="AD291" s="7">
        <v>5.1920000000000002</v>
      </c>
      <c r="AE291" s="7">
        <v>64.8</v>
      </c>
      <c r="AF291" s="7">
        <v>138.5</v>
      </c>
      <c r="AG291" s="7">
        <v>58.4</v>
      </c>
      <c r="AH291" s="9">
        <f t="shared" si="78"/>
        <v>38.34782608695653</v>
      </c>
      <c r="AI291" s="10">
        <f t="shared" si="79"/>
        <v>13.5</v>
      </c>
      <c r="AJ291" s="7">
        <f t="shared" ref="AJ291:AJ354" si="90">IF(AI291&lt;$Y$2,1, )</f>
        <v>0</v>
      </c>
      <c r="AL291" s="4" t="s">
        <v>1003</v>
      </c>
      <c r="AM291" s="4">
        <v>17.2</v>
      </c>
      <c r="AN291" s="4">
        <v>23.59</v>
      </c>
      <c r="AO291" s="4">
        <v>1</v>
      </c>
      <c r="AP291" s="4">
        <v>3.8039999999999998</v>
      </c>
      <c r="AQ291" s="4">
        <v>56.6</v>
      </c>
      <c r="AR291" s="4">
        <v>133.30000000000001</v>
      </c>
      <c r="AS291" s="4">
        <v>58.1</v>
      </c>
      <c r="AT291" s="9">
        <f t="shared" si="80"/>
        <v>33.652173913043484</v>
      </c>
      <c r="AU291" s="10">
        <f t="shared" si="81"/>
        <v>13.5</v>
      </c>
      <c r="AV291" s="7">
        <f t="shared" ref="AV291:AV354" si="91">IF(AU291&lt;$Y$2,1, )</f>
        <v>0</v>
      </c>
      <c r="AX291" s="5" t="s">
        <v>1368</v>
      </c>
      <c r="AY291" s="5">
        <v>13.9</v>
      </c>
      <c r="AZ291" s="5">
        <v>23.59</v>
      </c>
      <c r="BA291" s="5">
        <v>0</v>
      </c>
      <c r="BB291" s="5">
        <v>5.1390000000000002</v>
      </c>
      <c r="BC291" s="5">
        <v>64</v>
      </c>
      <c r="BD291" s="5">
        <v>144.19999999999999</v>
      </c>
      <c r="BE291" s="5">
        <v>58.3</v>
      </c>
      <c r="BF291" s="9">
        <f t="shared" si="82"/>
        <v>27.195652173913047</v>
      </c>
      <c r="BG291" s="10">
        <f t="shared" si="83"/>
        <v>13.5</v>
      </c>
      <c r="BH291" s="7">
        <f t="shared" si="84"/>
        <v>0</v>
      </c>
      <c r="BJ291" s="6" t="s">
        <v>1728</v>
      </c>
      <c r="BK291" s="6">
        <v>13.8</v>
      </c>
      <c r="BL291" s="6">
        <v>23.59</v>
      </c>
      <c r="BM291" s="6">
        <v>0.31</v>
      </c>
      <c r="BN291" s="6">
        <v>4.9859999999999998</v>
      </c>
      <c r="BO291" s="6">
        <v>63.6</v>
      </c>
      <c r="BP291" s="6">
        <v>140.69999999999999</v>
      </c>
      <c r="BQ291" s="6">
        <v>59.4</v>
      </c>
      <c r="BR291" s="9">
        <f t="shared" si="85"/>
        <v>27.000000000000004</v>
      </c>
      <c r="BS291" s="10">
        <f t="shared" si="86"/>
        <v>13.5</v>
      </c>
      <c r="BT291" s="7">
        <f t="shared" si="87"/>
        <v>0</v>
      </c>
    </row>
    <row r="292" spans="2:73" ht="14.5" x14ac:dyDescent="0.35">
      <c r="B292" t="s">
        <v>276</v>
      </c>
      <c r="C292" s="2">
        <v>3</v>
      </c>
      <c r="D292" t="s">
        <v>11</v>
      </c>
      <c r="E292" t="s">
        <v>12</v>
      </c>
      <c r="F292">
        <v>0.96799999999999997</v>
      </c>
      <c r="G292">
        <v>48.2</v>
      </c>
      <c r="H292">
        <v>135.1</v>
      </c>
      <c r="I292">
        <v>56.1</v>
      </c>
      <c r="J292" s="9">
        <f t="shared" si="74"/>
        <v>5.8695652173913047</v>
      </c>
      <c r="K292" s="10">
        <f t="shared" si="75"/>
        <v>13.5</v>
      </c>
      <c r="L292" s="7">
        <f t="shared" si="88"/>
        <v>0</v>
      </c>
      <c r="N292" t="s">
        <v>634</v>
      </c>
      <c r="O292">
        <v>26.2</v>
      </c>
      <c r="P292" t="s">
        <v>11</v>
      </c>
      <c r="Q292" t="s">
        <v>12</v>
      </c>
      <c r="R292">
        <v>4.359</v>
      </c>
      <c r="S292">
        <v>61.4</v>
      </c>
      <c r="T292">
        <v>137.69999999999999</v>
      </c>
      <c r="U292">
        <v>57.7</v>
      </c>
      <c r="V292" s="9">
        <f t="shared" si="76"/>
        <v>51.260869565217398</v>
      </c>
      <c r="W292" s="10">
        <f t="shared" si="77"/>
        <v>13.5</v>
      </c>
      <c r="X292" s="7">
        <f t="shared" si="89"/>
        <v>0</v>
      </c>
      <c r="Z292" s="7" t="s">
        <v>2074</v>
      </c>
      <c r="AA292" s="7">
        <v>28.3</v>
      </c>
      <c r="AB292" s="7">
        <v>23.59</v>
      </c>
      <c r="AC292" s="7">
        <v>0</v>
      </c>
      <c r="AD292" s="7">
        <v>4.0579999999999998</v>
      </c>
      <c r="AE292" s="7">
        <v>60.8</v>
      </c>
      <c r="AF292" s="7">
        <v>133.19999999999999</v>
      </c>
      <c r="AG292" s="7">
        <v>58.1</v>
      </c>
      <c r="AH292" s="9">
        <f t="shared" si="78"/>
        <v>55.369565217391312</v>
      </c>
      <c r="AI292" s="10">
        <f t="shared" si="79"/>
        <v>13.5</v>
      </c>
      <c r="AJ292" s="7">
        <f t="shared" si="90"/>
        <v>0</v>
      </c>
      <c r="AL292" s="4" t="s">
        <v>1004</v>
      </c>
      <c r="AM292" s="4">
        <v>15.6</v>
      </c>
      <c r="AN292" s="4">
        <v>23.59</v>
      </c>
      <c r="AO292" s="4">
        <v>0.01</v>
      </c>
      <c r="AP292" s="4">
        <v>4.5759999999999996</v>
      </c>
      <c r="AQ292" s="4">
        <v>58</v>
      </c>
      <c r="AR292" s="4">
        <v>138.1</v>
      </c>
      <c r="AS292" s="4">
        <v>58</v>
      </c>
      <c r="AT292" s="9">
        <f t="shared" si="80"/>
        <v>30.521739130434785</v>
      </c>
      <c r="AU292" s="10">
        <f t="shared" si="81"/>
        <v>13.5</v>
      </c>
      <c r="AV292" s="7">
        <f t="shared" si="91"/>
        <v>0</v>
      </c>
      <c r="AX292" s="5" t="s">
        <v>1369</v>
      </c>
      <c r="AY292" s="5">
        <v>11.4</v>
      </c>
      <c r="AZ292" s="5">
        <v>23.59</v>
      </c>
      <c r="BA292" s="5">
        <v>0</v>
      </c>
      <c r="BB292" s="5">
        <v>4.899</v>
      </c>
      <c r="BC292" s="5">
        <v>54.2</v>
      </c>
      <c r="BD292" s="5">
        <v>143.80000000000001</v>
      </c>
      <c r="BE292" s="5">
        <v>56.7</v>
      </c>
      <c r="BF292" s="9">
        <f t="shared" si="82"/>
        <v>22.304347826086961</v>
      </c>
      <c r="BG292" s="10">
        <f t="shared" si="83"/>
        <v>13.5</v>
      </c>
      <c r="BH292" s="7">
        <f t="shared" si="84"/>
        <v>0</v>
      </c>
      <c r="BJ292" s="6" t="s">
        <v>1729</v>
      </c>
      <c r="BK292" s="6">
        <v>16.100000000000001</v>
      </c>
      <c r="BL292" s="6">
        <v>23.59</v>
      </c>
      <c r="BM292" s="6">
        <v>0.47</v>
      </c>
      <c r="BN292" s="6">
        <v>3.9409999999999998</v>
      </c>
      <c r="BO292" s="6">
        <v>61</v>
      </c>
      <c r="BP292" s="6">
        <v>141</v>
      </c>
      <c r="BQ292" s="6">
        <v>59.1</v>
      </c>
      <c r="BR292" s="9">
        <f t="shared" si="85"/>
        <v>31.500000000000007</v>
      </c>
      <c r="BS292" s="10">
        <f t="shared" si="86"/>
        <v>13.5</v>
      </c>
      <c r="BT292" s="7">
        <f t="shared" si="87"/>
        <v>0</v>
      </c>
    </row>
    <row r="293" spans="2:73" ht="14.5" x14ac:dyDescent="0.35">
      <c r="B293" t="s">
        <v>277</v>
      </c>
      <c r="C293" s="2">
        <v>6.6</v>
      </c>
      <c r="D293" t="s">
        <v>11</v>
      </c>
      <c r="E293" t="s">
        <v>12</v>
      </c>
      <c r="F293">
        <v>1.2949999999999999</v>
      </c>
      <c r="G293">
        <v>48.2</v>
      </c>
      <c r="H293">
        <v>140.1</v>
      </c>
      <c r="I293">
        <v>56.5</v>
      </c>
      <c r="J293" s="9">
        <f t="shared" si="74"/>
        <v>12.913043478260871</v>
      </c>
      <c r="K293" s="10">
        <f t="shared" si="75"/>
        <v>13.5</v>
      </c>
      <c r="L293" s="7">
        <f t="shared" si="88"/>
        <v>0</v>
      </c>
      <c r="N293" t="s">
        <v>635</v>
      </c>
      <c r="O293">
        <v>24.1</v>
      </c>
      <c r="P293" t="s">
        <v>11</v>
      </c>
      <c r="Q293" t="s">
        <v>12</v>
      </c>
      <c r="R293">
        <v>5.0359999999999996</v>
      </c>
      <c r="S293">
        <v>61.4</v>
      </c>
      <c r="T293">
        <v>137.30000000000001</v>
      </c>
      <c r="U293">
        <v>57.9</v>
      </c>
      <c r="V293" s="9">
        <f t="shared" si="76"/>
        <v>47.152173913043484</v>
      </c>
      <c r="W293" s="10">
        <f t="shared" si="77"/>
        <v>13.5</v>
      </c>
      <c r="X293" s="7">
        <f t="shared" si="89"/>
        <v>0</v>
      </c>
      <c r="Z293" s="7" t="s">
        <v>2075</v>
      </c>
      <c r="AA293" s="7">
        <v>27.6</v>
      </c>
      <c r="AB293" s="7">
        <v>23.59</v>
      </c>
      <c r="AC293" s="7">
        <v>7.0000000000000007E-2</v>
      </c>
      <c r="AD293" s="7">
        <v>4.093</v>
      </c>
      <c r="AE293" s="7">
        <v>61</v>
      </c>
      <c r="AF293" s="7">
        <v>149.69999999999999</v>
      </c>
      <c r="AG293" s="7">
        <v>59.2</v>
      </c>
      <c r="AH293" s="9">
        <f t="shared" si="78"/>
        <v>54.000000000000007</v>
      </c>
      <c r="AI293" s="10">
        <f t="shared" si="79"/>
        <v>13.5</v>
      </c>
      <c r="AJ293" s="7">
        <f t="shared" si="90"/>
        <v>0</v>
      </c>
      <c r="AL293" s="4" t="s">
        <v>1005</v>
      </c>
      <c r="AM293" s="4">
        <v>8.6</v>
      </c>
      <c r="AN293" s="4">
        <v>23.59</v>
      </c>
      <c r="AO293" s="4">
        <v>0</v>
      </c>
      <c r="AP293" s="4">
        <v>3.2069999999999999</v>
      </c>
      <c r="AQ293" s="4">
        <v>50.6</v>
      </c>
      <c r="AR293" s="4">
        <v>131.9</v>
      </c>
      <c r="AS293" s="4">
        <v>57.7</v>
      </c>
      <c r="AT293" s="9">
        <f t="shared" si="80"/>
        <v>16.826086956521742</v>
      </c>
      <c r="AU293" s="10">
        <f t="shared" si="81"/>
        <v>13.5</v>
      </c>
      <c r="AV293" s="7">
        <f t="shared" si="91"/>
        <v>0</v>
      </c>
      <c r="AX293" s="5" t="s">
        <v>1370</v>
      </c>
      <c r="AY293" s="5">
        <v>15.8</v>
      </c>
      <c r="AZ293" s="5">
        <v>23.59</v>
      </c>
      <c r="BA293" s="5">
        <v>0</v>
      </c>
      <c r="BB293" s="5">
        <v>4.9930000000000003</v>
      </c>
      <c r="BC293" s="5">
        <v>59.8</v>
      </c>
      <c r="BD293" s="5">
        <v>139.69999999999999</v>
      </c>
      <c r="BE293" s="5">
        <v>57.7</v>
      </c>
      <c r="BF293" s="9">
        <f t="shared" si="82"/>
        <v>30.913043478260875</v>
      </c>
      <c r="BG293" s="10">
        <f t="shared" si="83"/>
        <v>13.5</v>
      </c>
      <c r="BH293" s="7">
        <f t="shared" si="84"/>
        <v>0</v>
      </c>
      <c r="BJ293" s="6" t="s">
        <v>1730</v>
      </c>
      <c r="BK293" s="6">
        <v>21.1</v>
      </c>
      <c r="BL293" s="6">
        <v>23.59</v>
      </c>
      <c r="BM293" s="6">
        <v>0.08</v>
      </c>
      <c r="BN293" s="6">
        <v>4.202</v>
      </c>
      <c r="BO293" s="6">
        <v>63</v>
      </c>
      <c r="BP293" s="6">
        <v>136.9</v>
      </c>
      <c r="BQ293" s="6">
        <v>59</v>
      </c>
      <c r="BR293" s="9">
        <f t="shared" si="85"/>
        <v>41.282608695652179</v>
      </c>
      <c r="BS293" s="10">
        <f t="shared" si="86"/>
        <v>13.5</v>
      </c>
      <c r="BT293" s="7">
        <f t="shared" si="87"/>
        <v>0</v>
      </c>
    </row>
    <row r="294" spans="2:73" ht="14.5" x14ac:dyDescent="0.35">
      <c r="B294" t="s">
        <v>278</v>
      </c>
      <c r="C294" s="2">
        <v>5.6</v>
      </c>
      <c r="D294" t="s">
        <v>11</v>
      </c>
      <c r="E294" t="s">
        <v>12</v>
      </c>
      <c r="F294">
        <v>3.105</v>
      </c>
      <c r="G294">
        <v>48.2</v>
      </c>
      <c r="H294">
        <v>142.5</v>
      </c>
      <c r="I294">
        <v>56.9</v>
      </c>
      <c r="J294" s="9">
        <f t="shared" si="74"/>
        <v>10.956521739130435</v>
      </c>
      <c r="K294" s="10">
        <f t="shared" si="75"/>
        <v>13.5</v>
      </c>
      <c r="L294" s="7">
        <f t="shared" si="88"/>
        <v>0</v>
      </c>
      <c r="N294" t="s">
        <v>636</v>
      </c>
      <c r="O294">
        <v>18.8</v>
      </c>
      <c r="P294" t="s">
        <v>11</v>
      </c>
      <c r="Q294" t="s">
        <v>12</v>
      </c>
      <c r="R294">
        <v>5.077</v>
      </c>
      <c r="S294">
        <v>67</v>
      </c>
      <c r="T294">
        <v>151.69999999999999</v>
      </c>
      <c r="U294">
        <v>57.9</v>
      </c>
      <c r="V294" s="9">
        <f t="shared" si="76"/>
        <v>36.782608695652179</v>
      </c>
      <c r="W294" s="10">
        <f t="shared" si="77"/>
        <v>13.5</v>
      </c>
      <c r="X294" s="7">
        <f t="shared" si="89"/>
        <v>0</v>
      </c>
      <c r="Z294" s="7" t="s">
        <v>2076</v>
      </c>
      <c r="AA294" s="7">
        <v>22.7</v>
      </c>
      <c r="AB294" s="7">
        <v>23.59</v>
      </c>
      <c r="AC294" s="7">
        <v>0</v>
      </c>
      <c r="AD294" s="7">
        <v>4.835</v>
      </c>
      <c r="AE294" s="7">
        <v>62.2</v>
      </c>
      <c r="AF294" s="7">
        <v>139.30000000000001</v>
      </c>
      <c r="AG294" s="7">
        <v>58.2</v>
      </c>
      <c r="AH294" s="9">
        <f t="shared" si="78"/>
        <v>44.413043478260875</v>
      </c>
      <c r="AI294" s="10">
        <f t="shared" si="79"/>
        <v>13.5</v>
      </c>
      <c r="AJ294" s="7">
        <f t="shared" si="90"/>
        <v>0</v>
      </c>
      <c r="AL294" s="4" t="s">
        <v>1006</v>
      </c>
      <c r="AM294" s="4">
        <v>15.2</v>
      </c>
      <c r="AN294" s="4">
        <v>23.59</v>
      </c>
      <c r="AO294" s="4">
        <v>0.06</v>
      </c>
      <c r="AP294" s="4">
        <v>4.7809999999999997</v>
      </c>
      <c r="AQ294" s="4">
        <v>60.2</v>
      </c>
      <c r="AR294" s="4">
        <v>134.5</v>
      </c>
      <c r="AS294" s="4">
        <v>58.1</v>
      </c>
      <c r="AT294" s="9">
        <f t="shared" si="80"/>
        <v>29.739130434782613</v>
      </c>
      <c r="AU294" s="10">
        <f t="shared" si="81"/>
        <v>13.5</v>
      </c>
      <c r="AV294" s="7">
        <f t="shared" si="91"/>
        <v>0</v>
      </c>
      <c r="AX294" s="5" t="s">
        <v>1371</v>
      </c>
      <c r="AY294" s="5">
        <v>9</v>
      </c>
      <c r="AZ294" s="5">
        <v>23.59</v>
      </c>
      <c r="BA294" s="5">
        <v>0</v>
      </c>
      <c r="BB294" s="5">
        <v>5.15</v>
      </c>
      <c r="BC294" s="5">
        <v>56</v>
      </c>
      <c r="BD294" s="5">
        <v>139.6</v>
      </c>
      <c r="BE294" s="5">
        <v>58.2</v>
      </c>
      <c r="BF294" s="9">
        <f t="shared" si="82"/>
        <v>17.608695652173914</v>
      </c>
      <c r="BG294" s="10">
        <f t="shared" si="83"/>
        <v>13.5</v>
      </c>
      <c r="BH294" s="7">
        <f t="shared" si="84"/>
        <v>0</v>
      </c>
      <c r="BJ294" s="6" t="s">
        <v>1731</v>
      </c>
      <c r="BK294" s="6">
        <v>5.4</v>
      </c>
      <c r="BL294" s="6">
        <v>23.59</v>
      </c>
      <c r="BM294" s="6">
        <v>0</v>
      </c>
      <c r="BN294" s="6">
        <v>5.0129999999999999</v>
      </c>
      <c r="BO294" s="6">
        <v>61.2</v>
      </c>
      <c r="BP294" s="6">
        <v>141</v>
      </c>
      <c r="BQ294" s="6">
        <v>57.8</v>
      </c>
      <c r="BR294" s="9">
        <f t="shared" si="85"/>
        <v>10.565217391304349</v>
      </c>
      <c r="BS294" s="10">
        <f t="shared" si="86"/>
        <v>13.5</v>
      </c>
      <c r="BT294" s="7">
        <f t="shared" si="87"/>
        <v>0</v>
      </c>
    </row>
    <row r="295" spans="2:73" ht="14.5" x14ac:dyDescent="0.35">
      <c r="B295" t="s">
        <v>279</v>
      </c>
      <c r="C295" s="2">
        <v>3.6</v>
      </c>
      <c r="D295" t="s">
        <v>11</v>
      </c>
      <c r="E295" t="s">
        <v>12</v>
      </c>
      <c r="F295">
        <v>1.0149999999999999</v>
      </c>
      <c r="G295">
        <v>48.2</v>
      </c>
      <c r="H295">
        <v>137.9</v>
      </c>
      <c r="I295">
        <v>56.3</v>
      </c>
      <c r="J295" s="9">
        <f t="shared" si="74"/>
        <v>7.0434782608695663</v>
      </c>
      <c r="K295" s="10">
        <f t="shared" si="75"/>
        <v>13.5</v>
      </c>
      <c r="L295" s="7">
        <f t="shared" si="88"/>
        <v>0</v>
      </c>
      <c r="N295" t="s">
        <v>637</v>
      </c>
      <c r="O295">
        <v>0</v>
      </c>
      <c r="P295" t="s">
        <v>11</v>
      </c>
      <c r="Q295" t="s">
        <v>12</v>
      </c>
      <c r="R295">
        <v>1.0999999999999999E-2</v>
      </c>
      <c r="S295">
        <v>31.6</v>
      </c>
      <c r="T295">
        <v>117.4</v>
      </c>
      <c r="U295">
        <v>56.3</v>
      </c>
      <c r="V295" s="9">
        <f t="shared" si="76"/>
        <v>0</v>
      </c>
      <c r="W295" s="10">
        <f t="shared" si="77"/>
        <v>9.5</v>
      </c>
      <c r="X295" s="7">
        <f t="shared" si="89"/>
        <v>0</v>
      </c>
      <c r="Z295" s="7" t="s">
        <v>2077</v>
      </c>
      <c r="AA295" s="7">
        <v>1.8</v>
      </c>
      <c r="AB295" s="7">
        <v>23.59</v>
      </c>
      <c r="AC295" s="7">
        <v>0</v>
      </c>
      <c r="AD295" s="7">
        <v>0.40500000000000003</v>
      </c>
      <c r="AE295" s="7">
        <v>48.2</v>
      </c>
      <c r="AF295" s="7">
        <v>133.6</v>
      </c>
      <c r="AG295" s="7">
        <v>55.4</v>
      </c>
      <c r="AH295" s="9">
        <f t="shared" si="78"/>
        <v>3.5217391304347831</v>
      </c>
      <c r="AI295" s="10">
        <f t="shared" si="79"/>
        <v>13.021739130434781</v>
      </c>
      <c r="AJ295" s="7">
        <f t="shared" si="90"/>
        <v>0</v>
      </c>
      <c r="AL295" s="4" t="s">
        <v>1007</v>
      </c>
      <c r="AM295" s="4">
        <v>21.3</v>
      </c>
      <c r="AN295" s="4">
        <v>23.59</v>
      </c>
      <c r="AO295" s="4">
        <v>0.21</v>
      </c>
      <c r="AP295" s="4">
        <v>4.2969999999999997</v>
      </c>
      <c r="AQ295" s="4">
        <v>58.9</v>
      </c>
      <c r="AR295" s="4">
        <v>133.69999999999999</v>
      </c>
      <c r="AS295" s="4">
        <v>58.1</v>
      </c>
      <c r="AT295" s="9">
        <f t="shared" si="80"/>
        <v>41.673913043478265</v>
      </c>
      <c r="AU295" s="10">
        <f t="shared" si="81"/>
        <v>13.5</v>
      </c>
      <c r="AV295" s="7">
        <f t="shared" si="91"/>
        <v>0</v>
      </c>
      <c r="AX295" s="5" t="s">
        <v>1372</v>
      </c>
      <c r="AY295" s="5">
        <v>10.7</v>
      </c>
      <c r="AZ295" s="5">
        <v>23.59</v>
      </c>
      <c r="BA295" s="5">
        <v>0</v>
      </c>
      <c r="BB295" s="5">
        <v>4.242</v>
      </c>
      <c r="BC295" s="5">
        <v>54.8</v>
      </c>
      <c r="BD295" s="5">
        <v>137.19999999999999</v>
      </c>
      <c r="BE295" s="5">
        <v>58.6</v>
      </c>
      <c r="BF295" s="9">
        <f t="shared" si="82"/>
        <v>20.934782608695652</v>
      </c>
      <c r="BG295" s="10">
        <f t="shared" si="83"/>
        <v>13.5</v>
      </c>
      <c r="BH295" s="7">
        <f t="shared" si="84"/>
        <v>0</v>
      </c>
      <c r="BJ295" s="6" t="s">
        <v>1732</v>
      </c>
      <c r="BK295" s="6">
        <v>8.8000000000000007</v>
      </c>
      <c r="BL295" s="6">
        <v>23.59</v>
      </c>
      <c r="BM295" s="6">
        <v>0</v>
      </c>
      <c r="BN295" s="6">
        <v>3.9929999999999999</v>
      </c>
      <c r="BO295" s="6">
        <v>56.2</v>
      </c>
      <c r="BP295" s="6">
        <v>137.9</v>
      </c>
      <c r="BQ295" s="6">
        <v>58.1</v>
      </c>
      <c r="BR295" s="9">
        <f t="shared" si="85"/>
        <v>17.217391304347828</v>
      </c>
      <c r="BS295" s="10">
        <f t="shared" si="86"/>
        <v>13.5</v>
      </c>
      <c r="BT295" s="7">
        <f t="shared" si="87"/>
        <v>0</v>
      </c>
    </row>
    <row r="296" spans="2:73" ht="14.5" x14ac:dyDescent="0.35">
      <c r="B296" t="s">
        <v>280</v>
      </c>
      <c r="C296" s="2">
        <v>10.4</v>
      </c>
      <c r="D296" t="s">
        <v>11</v>
      </c>
      <c r="E296" t="s">
        <v>12</v>
      </c>
      <c r="F296">
        <v>4.2930000000000001</v>
      </c>
      <c r="G296">
        <v>57.7</v>
      </c>
      <c r="H296">
        <v>140.30000000000001</v>
      </c>
      <c r="I296">
        <v>57.4</v>
      </c>
      <c r="J296" s="9">
        <f t="shared" si="74"/>
        <v>20.347826086956523</v>
      </c>
      <c r="K296" s="10">
        <f t="shared" si="75"/>
        <v>13.5</v>
      </c>
      <c r="L296" s="7">
        <f t="shared" si="88"/>
        <v>0</v>
      </c>
      <c r="N296" t="s">
        <v>638</v>
      </c>
      <c r="O296">
        <v>28.2</v>
      </c>
      <c r="P296" t="s">
        <v>11</v>
      </c>
      <c r="Q296" t="s">
        <v>12</v>
      </c>
      <c r="R296">
        <v>4.0910000000000002</v>
      </c>
      <c r="S296">
        <v>61.4</v>
      </c>
      <c r="T296">
        <v>131.30000000000001</v>
      </c>
      <c r="U296">
        <v>57.8</v>
      </c>
      <c r="V296" s="9">
        <f t="shared" si="76"/>
        <v>55.173913043478265</v>
      </c>
      <c r="W296" s="10">
        <f t="shared" si="77"/>
        <v>13.5</v>
      </c>
      <c r="X296" s="7">
        <f t="shared" si="89"/>
        <v>0</v>
      </c>
      <c r="Z296" s="7" t="s">
        <v>2078</v>
      </c>
      <c r="AA296" s="7">
        <v>4.0999999999999996</v>
      </c>
      <c r="AB296" s="7">
        <v>23.59</v>
      </c>
      <c r="AC296" s="7">
        <v>0</v>
      </c>
      <c r="AD296" s="7">
        <v>0.998</v>
      </c>
      <c r="AE296" s="7">
        <v>48.2</v>
      </c>
      <c r="AF296" s="7">
        <v>133.69999999999999</v>
      </c>
      <c r="AG296" s="7">
        <v>55.9</v>
      </c>
      <c r="AH296" s="9">
        <f t="shared" si="78"/>
        <v>8.0217391304347831</v>
      </c>
      <c r="AI296" s="10">
        <f t="shared" si="79"/>
        <v>13.5</v>
      </c>
      <c r="AJ296" s="7">
        <f t="shared" si="90"/>
        <v>0</v>
      </c>
      <c r="AL296" s="4" t="s">
        <v>1008</v>
      </c>
      <c r="AM296" s="4">
        <v>13</v>
      </c>
      <c r="AN296" s="4">
        <v>23.59</v>
      </c>
      <c r="AO296" s="4">
        <v>0.02</v>
      </c>
      <c r="AP296" s="4">
        <v>4.8929999999999998</v>
      </c>
      <c r="AQ296" s="4">
        <v>63.2</v>
      </c>
      <c r="AR296" s="4">
        <v>135.9</v>
      </c>
      <c r="AS296" s="4">
        <v>58.1</v>
      </c>
      <c r="AT296" s="9">
        <f t="shared" si="80"/>
        <v>25.434782608695656</v>
      </c>
      <c r="AU296" s="10">
        <f t="shared" si="81"/>
        <v>13.5</v>
      </c>
      <c r="AV296" s="7">
        <f t="shared" si="91"/>
        <v>0</v>
      </c>
      <c r="AX296" s="5" t="s">
        <v>1373</v>
      </c>
      <c r="AY296" s="5">
        <v>11.9</v>
      </c>
      <c r="AZ296" s="5">
        <v>23.59</v>
      </c>
      <c r="BA296" s="5">
        <v>1.28</v>
      </c>
      <c r="BB296" s="5">
        <v>3.8580000000000001</v>
      </c>
      <c r="BC296" s="5">
        <v>52.7</v>
      </c>
      <c r="BD296" s="5">
        <v>148.4</v>
      </c>
      <c r="BE296" s="5">
        <v>59.6</v>
      </c>
      <c r="BF296" s="9">
        <f t="shared" si="82"/>
        <v>23.282608695652179</v>
      </c>
      <c r="BG296" s="10">
        <f t="shared" si="83"/>
        <v>13.5</v>
      </c>
      <c r="BH296" s="7">
        <f t="shared" si="84"/>
        <v>0</v>
      </c>
      <c r="BJ296" s="6" t="s">
        <v>1733</v>
      </c>
      <c r="BK296" s="6">
        <v>17.8</v>
      </c>
      <c r="BL296" s="6">
        <v>23.59</v>
      </c>
      <c r="BM296" s="6">
        <v>0</v>
      </c>
      <c r="BN296" s="6">
        <v>4.7439999999999998</v>
      </c>
      <c r="BO296" s="6">
        <v>63.4</v>
      </c>
      <c r="BP296" s="6">
        <v>138.80000000000001</v>
      </c>
      <c r="BQ296" s="6">
        <v>59.1</v>
      </c>
      <c r="BR296" s="9">
        <f t="shared" si="85"/>
        <v>34.826086956521742</v>
      </c>
      <c r="BS296" s="10">
        <f t="shared" si="86"/>
        <v>13.5</v>
      </c>
      <c r="BT296" s="7">
        <f t="shared" si="87"/>
        <v>0</v>
      </c>
    </row>
    <row r="297" spans="2:73" ht="14.5" x14ac:dyDescent="0.35">
      <c r="B297" t="s">
        <v>281</v>
      </c>
      <c r="C297" s="2">
        <v>14.4</v>
      </c>
      <c r="D297" t="s">
        <v>11</v>
      </c>
      <c r="E297" t="s">
        <v>12</v>
      </c>
      <c r="F297">
        <v>4.3819999999999997</v>
      </c>
      <c r="G297">
        <v>58.9</v>
      </c>
      <c r="H297">
        <v>136.5</v>
      </c>
      <c r="I297">
        <v>57.4</v>
      </c>
      <c r="J297" s="9">
        <f t="shared" si="74"/>
        <v>28.173913043478265</v>
      </c>
      <c r="K297" s="10">
        <f t="shared" si="75"/>
        <v>13.5</v>
      </c>
      <c r="L297" s="7">
        <f t="shared" si="88"/>
        <v>0</v>
      </c>
      <c r="N297" t="s">
        <v>639</v>
      </c>
      <c r="O297">
        <v>27.1</v>
      </c>
      <c r="P297" t="s">
        <v>11</v>
      </c>
      <c r="Q297" t="s">
        <v>12</v>
      </c>
      <c r="R297">
        <v>3.9569999999999999</v>
      </c>
      <c r="S297">
        <v>59.6</v>
      </c>
      <c r="T297">
        <v>131.1</v>
      </c>
      <c r="U297">
        <v>57.8</v>
      </c>
      <c r="V297" s="9">
        <f t="shared" si="76"/>
        <v>53.021739130434796</v>
      </c>
      <c r="W297" s="10">
        <f t="shared" si="77"/>
        <v>13.5</v>
      </c>
      <c r="X297" s="7">
        <f t="shared" si="89"/>
        <v>0</v>
      </c>
      <c r="Z297" s="7" t="s">
        <v>2079</v>
      </c>
      <c r="AA297" s="7">
        <v>3</v>
      </c>
      <c r="AB297" s="7">
        <v>23.59</v>
      </c>
      <c r="AC297" s="7">
        <v>0</v>
      </c>
      <c r="AD297" s="7">
        <v>0.47299999999999998</v>
      </c>
      <c r="AE297" s="7">
        <v>48.2</v>
      </c>
      <c r="AF297" s="7">
        <v>129.4</v>
      </c>
      <c r="AG297" s="7">
        <v>56.3</v>
      </c>
      <c r="AH297" s="9">
        <f t="shared" si="78"/>
        <v>5.8695652173913047</v>
      </c>
      <c r="AI297" s="10">
        <f t="shared" si="79"/>
        <v>13.5</v>
      </c>
      <c r="AJ297" s="7">
        <f t="shared" si="90"/>
        <v>0</v>
      </c>
      <c r="AL297" s="4" t="s">
        <v>1009</v>
      </c>
      <c r="AM297" s="4">
        <v>14.5</v>
      </c>
      <c r="AN297" s="4">
        <v>23.59</v>
      </c>
      <c r="AO297" s="4">
        <v>2.25</v>
      </c>
      <c r="AP297" s="4">
        <v>3.5870000000000002</v>
      </c>
      <c r="AQ297" s="4">
        <v>51.9</v>
      </c>
      <c r="AR297" s="4">
        <v>131.19999999999999</v>
      </c>
      <c r="AS297" s="4">
        <v>58.5</v>
      </c>
      <c r="AT297" s="9">
        <f t="shared" si="80"/>
        <v>28.369565217391308</v>
      </c>
      <c r="AU297" s="10">
        <f t="shared" si="81"/>
        <v>13.5</v>
      </c>
      <c r="AV297" s="7">
        <f t="shared" si="91"/>
        <v>0</v>
      </c>
      <c r="AX297" s="5" t="s">
        <v>1374</v>
      </c>
      <c r="AY297" s="5">
        <v>19.899999999999999</v>
      </c>
      <c r="AZ297" s="5">
        <v>23.59</v>
      </c>
      <c r="BA297" s="5">
        <v>2.4</v>
      </c>
      <c r="BB297" s="5">
        <v>4.1210000000000004</v>
      </c>
      <c r="BC297" s="5">
        <v>60.2</v>
      </c>
      <c r="BD297" s="5">
        <v>134.1</v>
      </c>
      <c r="BE297" s="5">
        <v>59.3</v>
      </c>
      <c r="BF297" s="9">
        <f t="shared" si="82"/>
        <v>38.934782608695656</v>
      </c>
      <c r="BG297" s="10">
        <f t="shared" si="83"/>
        <v>13.5</v>
      </c>
      <c r="BH297" s="7">
        <f t="shared" si="84"/>
        <v>0</v>
      </c>
      <c r="BJ297" s="6" t="s">
        <v>1734</v>
      </c>
      <c r="BK297" s="6">
        <v>16.100000000000001</v>
      </c>
      <c r="BL297" s="6">
        <v>23.59</v>
      </c>
      <c r="BM297" s="6">
        <v>0.03</v>
      </c>
      <c r="BN297" s="6">
        <v>4.4409999999999998</v>
      </c>
      <c r="BO297" s="6">
        <v>62.8</v>
      </c>
      <c r="BP297" s="6">
        <v>141.6</v>
      </c>
      <c r="BQ297" s="6">
        <v>59.2</v>
      </c>
      <c r="BR297" s="9">
        <f t="shared" si="85"/>
        <v>31.500000000000007</v>
      </c>
      <c r="BS297" s="10">
        <f t="shared" si="86"/>
        <v>13.5</v>
      </c>
      <c r="BT297" s="7">
        <f t="shared" si="87"/>
        <v>0</v>
      </c>
    </row>
    <row r="298" spans="2:73" ht="14.5" x14ac:dyDescent="0.35">
      <c r="B298" t="s">
        <v>282</v>
      </c>
      <c r="C298" s="2">
        <v>19.399999999999999</v>
      </c>
      <c r="D298" t="s">
        <v>11</v>
      </c>
      <c r="E298" t="s">
        <v>12</v>
      </c>
      <c r="F298">
        <v>4.5529999999999999</v>
      </c>
      <c r="G298">
        <v>62.8</v>
      </c>
      <c r="H298">
        <v>139.80000000000001</v>
      </c>
      <c r="I298">
        <v>57.5</v>
      </c>
      <c r="J298" s="9">
        <f t="shared" si="74"/>
        <v>37.956521739130437</v>
      </c>
      <c r="K298" s="10">
        <f t="shared" si="75"/>
        <v>13.5</v>
      </c>
      <c r="L298" s="7">
        <f t="shared" si="88"/>
        <v>0</v>
      </c>
      <c r="N298" t="s">
        <v>640</v>
      </c>
      <c r="O298">
        <v>28.1</v>
      </c>
      <c r="P298" t="s">
        <v>11</v>
      </c>
      <c r="Q298" t="s">
        <v>12</v>
      </c>
      <c r="R298">
        <v>4.1379999999999999</v>
      </c>
      <c r="S298">
        <v>61</v>
      </c>
      <c r="T298">
        <v>134.9</v>
      </c>
      <c r="U298">
        <v>57.8</v>
      </c>
      <c r="V298" s="9">
        <f t="shared" si="76"/>
        <v>54.978260869565226</v>
      </c>
      <c r="W298" s="10">
        <f t="shared" si="77"/>
        <v>13.5</v>
      </c>
      <c r="X298" s="7">
        <f t="shared" si="89"/>
        <v>0</v>
      </c>
      <c r="Z298" s="7" t="s">
        <v>2080</v>
      </c>
      <c r="AA298" s="7">
        <v>8.5</v>
      </c>
      <c r="AB298" s="7">
        <v>23.59</v>
      </c>
      <c r="AC298" s="7">
        <v>0</v>
      </c>
      <c r="AD298" s="7">
        <v>2.4609999999999999</v>
      </c>
      <c r="AE298" s="7">
        <v>48.2</v>
      </c>
      <c r="AF298" s="7">
        <v>133.9</v>
      </c>
      <c r="AG298" s="7">
        <v>58</v>
      </c>
      <c r="AH298" s="9">
        <f t="shared" si="78"/>
        <v>16.630434782608699</v>
      </c>
      <c r="AI298" s="10">
        <f t="shared" si="79"/>
        <v>13.5</v>
      </c>
      <c r="AJ298" s="7">
        <f t="shared" si="90"/>
        <v>0</v>
      </c>
      <c r="AL298" s="4" t="s">
        <v>1010</v>
      </c>
      <c r="AM298" s="4">
        <v>13.3</v>
      </c>
      <c r="AN298" s="4">
        <v>23.59</v>
      </c>
      <c r="AO298" s="4">
        <v>1</v>
      </c>
      <c r="AP298" s="4">
        <v>3.3809999999999998</v>
      </c>
      <c r="AQ298" s="4">
        <v>54</v>
      </c>
      <c r="AR298" s="4">
        <v>137.30000000000001</v>
      </c>
      <c r="AS298" s="4">
        <v>58.1</v>
      </c>
      <c r="AT298" s="9">
        <f t="shared" si="80"/>
        <v>26.021739130434788</v>
      </c>
      <c r="AU298" s="10">
        <f t="shared" si="81"/>
        <v>13.5</v>
      </c>
      <c r="AV298" s="7">
        <f t="shared" si="91"/>
        <v>0</v>
      </c>
      <c r="AX298" s="5" t="s">
        <v>1375</v>
      </c>
      <c r="AY298" s="5">
        <v>21.9</v>
      </c>
      <c r="AZ298" s="5">
        <v>23.59</v>
      </c>
      <c r="BA298" s="5">
        <v>0</v>
      </c>
      <c r="BB298" s="5">
        <v>4.9550000000000001</v>
      </c>
      <c r="BC298" s="5">
        <v>59.5</v>
      </c>
      <c r="BD298" s="5">
        <v>135</v>
      </c>
      <c r="BE298" s="5">
        <v>58.2</v>
      </c>
      <c r="BF298" s="9">
        <f t="shared" si="82"/>
        <v>42.847826086956523</v>
      </c>
      <c r="BG298" s="10">
        <f t="shared" si="83"/>
        <v>13.5</v>
      </c>
      <c r="BH298" s="7">
        <f t="shared" si="84"/>
        <v>0</v>
      </c>
      <c r="BJ298" s="6" t="s">
        <v>1735</v>
      </c>
      <c r="BK298" s="6">
        <v>9.1</v>
      </c>
      <c r="BL298" s="6">
        <v>23.59</v>
      </c>
      <c r="BM298" s="6">
        <v>0</v>
      </c>
      <c r="BN298" s="6">
        <v>4.9429999999999996</v>
      </c>
      <c r="BO298" s="6">
        <v>59.8</v>
      </c>
      <c r="BP298" s="6">
        <v>138.80000000000001</v>
      </c>
      <c r="BQ298" s="6">
        <v>59.3</v>
      </c>
      <c r="BR298" s="9">
        <f t="shared" si="85"/>
        <v>17.804347826086957</v>
      </c>
      <c r="BS298" s="10">
        <f t="shared" si="86"/>
        <v>13.5</v>
      </c>
      <c r="BT298" s="7">
        <f t="shared" si="87"/>
        <v>0</v>
      </c>
    </row>
    <row r="299" spans="2:73" ht="14.5" x14ac:dyDescent="0.35">
      <c r="B299" t="s">
        <v>283</v>
      </c>
      <c r="C299" s="2">
        <v>21.6</v>
      </c>
      <c r="D299" t="s">
        <v>11</v>
      </c>
      <c r="E299" t="s">
        <v>12</v>
      </c>
      <c r="F299">
        <v>4.524</v>
      </c>
      <c r="G299">
        <v>61.4</v>
      </c>
      <c r="H299">
        <v>143.80000000000001</v>
      </c>
      <c r="I299">
        <v>57.8</v>
      </c>
      <c r="J299" s="9">
        <f t="shared" si="74"/>
        <v>42.260869565217398</v>
      </c>
      <c r="K299" s="10">
        <f t="shared" si="75"/>
        <v>13.5</v>
      </c>
      <c r="L299" s="7">
        <f t="shared" si="88"/>
        <v>0</v>
      </c>
      <c r="N299" t="s">
        <v>641</v>
      </c>
      <c r="O299">
        <v>26.3</v>
      </c>
      <c r="P299" t="s">
        <v>11</v>
      </c>
      <c r="Q299" t="s">
        <v>12</v>
      </c>
      <c r="R299">
        <v>3.9750000000000001</v>
      </c>
      <c r="S299">
        <v>60.2</v>
      </c>
      <c r="T299">
        <v>134.80000000000001</v>
      </c>
      <c r="U299">
        <v>57.8</v>
      </c>
      <c r="V299" s="9">
        <f t="shared" si="76"/>
        <v>51.456521739130444</v>
      </c>
      <c r="W299" s="10">
        <f t="shared" si="77"/>
        <v>13.5</v>
      </c>
      <c r="X299" s="7">
        <f t="shared" si="89"/>
        <v>0</v>
      </c>
      <c r="Z299" s="7" t="s">
        <v>2081</v>
      </c>
      <c r="AA299" s="7">
        <v>22.7</v>
      </c>
      <c r="AB299" s="7">
        <v>23.59</v>
      </c>
      <c r="AC299" s="7">
        <v>0</v>
      </c>
      <c r="AD299" s="7">
        <v>3.91</v>
      </c>
      <c r="AE299" s="7">
        <v>58.1</v>
      </c>
      <c r="AF299" s="7">
        <v>136.80000000000001</v>
      </c>
      <c r="AG299" s="7">
        <v>58.2</v>
      </c>
      <c r="AH299" s="9">
        <f t="shared" si="78"/>
        <v>44.413043478260875</v>
      </c>
      <c r="AI299" s="10">
        <f t="shared" si="79"/>
        <v>13.5</v>
      </c>
      <c r="AJ299" s="7">
        <f t="shared" si="90"/>
        <v>0</v>
      </c>
      <c r="AL299" s="4" t="s">
        <v>1011</v>
      </c>
      <c r="AM299" s="4">
        <v>12.2</v>
      </c>
      <c r="AN299" s="4">
        <v>23.59</v>
      </c>
      <c r="AO299" s="4">
        <v>0.37</v>
      </c>
      <c r="AP299" s="4">
        <v>3.4860000000000002</v>
      </c>
      <c r="AQ299" s="4">
        <v>50.1</v>
      </c>
      <c r="AR299" s="4">
        <v>137</v>
      </c>
      <c r="AS299" s="4">
        <v>58.4</v>
      </c>
      <c r="AT299" s="9">
        <f t="shared" si="80"/>
        <v>23.869565217391305</v>
      </c>
      <c r="AU299" s="10">
        <f t="shared" si="81"/>
        <v>13.5</v>
      </c>
      <c r="AV299" s="7">
        <f t="shared" si="91"/>
        <v>0</v>
      </c>
      <c r="AX299" s="5" t="s">
        <v>1376</v>
      </c>
      <c r="AY299" s="5">
        <v>16.8</v>
      </c>
      <c r="AZ299" s="5">
        <v>23.59</v>
      </c>
      <c r="BA299" s="5">
        <v>0</v>
      </c>
      <c r="BB299" s="5">
        <v>5.0709999999999997</v>
      </c>
      <c r="BC299" s="5">
        <v>60.4</v>
      </c>
      <c r="BD299" s="5">
        <v>139.30000000000001</v>
      </c>
      <c r="BE299" s="5">
        <v>58.2</v>
      </c>
      <c r="BF299" s="9">
        <f t="shared" si="82"/>
        <v>32.869565217391312</v>
      </c>
      <c r="BG299" s="10">
        <f t="shared" si="83"/>
        <v>13.5</v>
      </c>
      <c r="BH299" s="7">
        <f t="shared" si="84"/>
        <v>0</v>
      </c>
      <c r="BJ299" s="6" t="s">
        <v>1736</v>
      </c>
      <c r="BK299" s="6">
        <v>4</v>
      </c>
      <c r="BL299" s="6">
        <v>23.59</v>
      </c>
      <c r="BM299" s="6">
        <v>0</v>
      </c>
      <c r="BN299" s="6">
        <v>1.1180000000000001</v>
      </c>
      <c r="BO299" s="6">
        <v>48.2</v>
      </c>
      <c r="BP299" s="6">
        <v>132.30000000000001</v>
      </c>
      <c r="BQ299" s="6">
        <v>56.4</v>
      </c>
      <c r="BR299" s="9">
        <f t="shared" si="85"/>
        <v>7.8260869565217401</v>
      </c>
      <c r="BS299" s="10">
        <f t="shared" si="86"/>
        <v>13.5</v>
      </c>
      <c r="BT299" s="7">
        <f t="shared" si="87"/>
        <v>0</v>
      </c>
    </row>
    <row r="300" spans="2:73" ht="14.5" x14ac:dyDescent="0.35">
      <c r="B300" t="s">
        <v>284</v>
      </c>
      <c r="C300" s="2">
        <v>15.1</v>
      </c>
      <c r="D300" t="s">
        <v>11</v>
      </c>
      <c r="E300" t="s">
        <v>12</v>
      </c>
      <c r="F300">
        <v>5.1059999999999999</v>
      </c>
      <c r="G300">
        <v>63.8</v>
      </c>
      <c r="H300">
        <v>153.4</v>
      </c>
      <c r="I300">
        <v>57.6</v>
      </c>
      <c r="J300" s="9">
        <f t="shared" si="74"/>
        <v>29.54347826086957</v>
      </c>
      <c r="K300" s="10">
        <f t="shared" si="75"/>
        <v>13.5</v>
      </c>
      <c r="L300" s="7">
        <f t="shared" si="88"/>
        <v>0</v>
      </c>
      <c r="N300" t="s">
        <v>642</v>
      </c>
      <c r="O300">
        <v>27.2</v>
      </c>
      <c r="P300" t="s">
        <v>11</v>
      </c>
      <c r="Q300" t="s">
        <v>12</v>
      </c>
      <c r="R300">
        <v>4.0049999999999999</v>
      </c>
      <c r="S300">
        <v>61</v>
      </c>
      <c r="T300">
        <v>130.19999999999999</v>
      </c>
      <c r="U300">
        <v>57.8</v>
      </c>
      <c r="V300" s="9">
        <f t="shared" si="76"/>
        <v>53.217391304347835</v>
      </c>
      <c r="W300" s="10">
        <f t="shared" si="77"/>
        <v>13.5</v>
      </c>
      <c r="X300" s="7">
        <f t="shared" si="89"/>
        <v>0</v>
      </c>
      <c r="Z300" s="7" t="s">
        <v>2082</v>
      </c>
      <c r="AA300" s="7">
        <v>23.5</v>
      </c>
      <c r="AB300" s="7">
        <v>23.59</v>
      </c>
      <c r="AC300" s="7">
        <v>0</v>
      </c>
      <c r="AD300" s="7">
        <v>4.117</v>
      </c>
      <c r="AE300" s="7">
        <v>60.4</v>
      </c>
      <c r="AF300" s="7">
        <v>134.69999999999999</v>
      </c>
      <c r="AG300" s="7">
        <v>59</v>
      </c>
      <c r="AH300" s="9">
        <f t="shared" si="78"/>
        <v>45.978260869565226</v>
      </c>
      <c r="AI300" s="10">
        <f t="shared" si="79"/>
        <v>13.5</v>
      </c>
      <c r="AJ300" s="7">
        <f t="shared" si="90"/>
        <v>0</v>
      </c>
      <c r="AL300" s="4" t="s">
        <v>1012</v>
      </c>
      <c r="AM300" s="4">
        <v>13</v>
      </c>
      <c r="AN300" s="4">
        <v>23.59</v>
      </c>
      <c r="AO300" s="4">
        <v>2.14</v>
      </c>
      <c r="AP300" s="4">
        <v>3.4750000000000001</v>
      </c>
      <c r="AQ300" s="4">
        <v>55.4</v>
      </c>
      <c r="AR300" s="4">
        <v>150.19999999999999</v>
      </c>
      <c r="AS300" s="4">
        <v>58.9</v>
      </c>
      <c r="AT300" s="9">
        <f t="shared" si="80"/>
        <v>25.434782608695656</v>
      </c>
      <c r="AU300" s="10">
        <f t="shared" si="81"/>
        <v>13.5</v>
      </c>
      <c r="AV300" s="7">
        <f t="shared" si="91"/>
        <v>0</v>
      </c>
      <c r="AX300" s="5" t="s">
        <v>1377</v>
      </c>
      <c r="AY300" s="5">
        <v>5.8</v>
      </c>
      <c r="AZ300" s="5">
        <v>23.59</v>
      </c>
      <c r="BA300" s="5">
        <v>0</v>
      </c>
      <c r="BB300" s="5">
        <v>2.4220000000000002</v>
      </c>
      <c r="BC300" s="5">
        <v>48.2</v>
      </c>
      <c r="BD300" s="5">
        <v>137</v>
      </c>
      <c r="BE300" s="5">
        <v>57.8</v>
      </c>
      <c r="BF300" s="9">
        <f t="shared" si="82"/>
        <v>11.347826086956523</v>
      </c>
      <c r="BG300" s="10">
        <f t="shared" si="83"/>
        <v>13.5</v>
      </c>
      <c r="BH300" s="7">
        <f t="shared" si="84"/>
        <v>0</v>
      </c>
      <c r="BJ300" s="6" t="s">
        <v>1737</v>
      </c>
      <c r="BK300" s="6">
        <v>5.3</v>
      </c>
      <c r="BL300" s="6">
        <v>23.59</v>
      </c>
      <c r="BM300" s="6">
        <v>0</v>
      </c>
      <c r="BN300" s="6">
        <v>2.4380000000000002</v>
      </c>
      <c r="BO300" s="6">
        <v>48.2</v>
      </c>
      <c r="BP300" s="6">
        <v>137.1</v>
      </c>
      <c r="BQ300" s="6">
        <v>57.7</v>
      </c>
      <c r="BR300" s="9">
        <f t="shared" si="85"/>
        <v>10.369565217391305</v>
      </c>
      <c r="BS300" s="10">
        <f t="shared" si="86"/>
        <v>13.5</v>
      </c>
      <c r="BT300" s="7">
        <f t="shared" si="87"/>
        <v>0</v>
      </c>
    </row>
    <row r="301" spans="2:73" ht="14.5" x14ac:dyDescent="0.35">
      <c r="B301" t="s">
        <v>285</v>
      </c>
      <c r="C301" s="2">
        <v>14.7</v>
      </c>
      <c r="D301" t="s">
        <v>11</v>
      </c>
      <c r="E301" t="s">
        <v>12</v>
      </c>
      <c r="F301">
        <v>5.0599999999999996</v>
      </c>
      <c r="G301">
        <v>63.2</v>
      </c>
      <c r="H301">
        <v>153.80000000000001</v>
      </c>
      <c r="I301">
        <v>57.8</v>
      </c>
      <c r="J301" s="9">
        <f t="shared" si="74"/>
        <v>28.760869565217394</v>
      </c>
      <c r="K301" s="10">
        <f t="shared" si="75"/>
        <v>13.5</v>
      </c>
      <c r="L301" s="7">
        <f t="shared" si="88"/>
        <v>0</v>
      </c>
      <c r="N301" t="s">
        <v>643</v>
      </c>
      <c r="O301">
        <v>29.1</v>
      </c>
      <c r="P301" t="s">
        <v>11</v>
      </c>
      <c r="Q301" t="s">
        <v>12</v>
      </c>
      <c r="R301">
        <v>4.2729999999999997</v>
      </c>
      <c r="S301">
        <v>62</v>
      </c>
      <c r="T301">
        <v>133.1</v>
      </c>
      <c r="U301">
        <v>57.9</v>
      </c>
      <c r="V301" s="9">
        <f t="shared" si="76"/>
        <v>56.934782608695663</v>
      </c>
      <c r="W301" s="10">
        <f t="shared" si="77"/>
        <v>13.5</v>
      </c>
      <c r="X301" s="7">
        <f t="shared" si="89"/>
        <v>0</v>
      </c>
      <c r="Z301" s="7" t="s">
        <v>2083</v>
      </c>
      <c r="AA301" s="7">
        <v>22.6</v>
      </c>
      <c r="AB301" s="7">
        <v>23.59</v>
      </c>
      <c r="AC301" s="7">
        <v>0</v>
      </c>
      <c r="AD301" s="7">
        <v>4.3239999999999998</v>
      </c>
      <c r="AE301" s="7">
        <v>60</v>
      </c>
      <c r="AF301" s="7">
        <v>135.30000000000001</v>
      </c>
      <c r="AG301" s="7">
        <v>58.5</v>
      </c>
      <c r="AH301" s="9">
        <f t="shared" si="78"/>
        <v>44.217391304347835</v>
      </c>
      <c r="AI301" s="10">
        <f t="shared" si="79"/>
        <v>13.5</v>
      </c>
      <c r="AJ301" s="7">
        <f t="shared" si="90"/>
        <v>0</v>
      </c>
      <c r="AL301" s="4" t="s">
        <v>1013</v>
      </c>
      <c r="AM301" s="4">
        <v>14.9</v>
      </c>
      <c r="AN301" s="4">
        <v>23.59</v>
      </c>
      <c r="AO301" s="4">
        <v>1.18</v>
      </c>
      <c r="AP301" s="4">
        <v>4.22</v>
      </c>
      <c r="AQ301" s="4">
        <v>56.5</v>
      </c>
      <c r="AR301" s="4">
        <v>136.4</v>
      </c>
      <c r="AS301" s="4">
        <v>58.3</v>
      </c>
      <c r="AT301" s="9">
        <f t="shared" si="80"/>
        <v>29.152173913043484</v>
      </c>
      <c r="AU301" s="10">
        <f t="shared" si="81"/>
        <v>13.5</v>
      </c>
      <c r="AV301" s="7">
        <f t="shared" si="91"/>
        <v>0</v>
      </c>
      <c r="AX301" s="5" t="s">
        <v>1378</v>
      </c>
      <c r="AY301" s="5">
        <v>19.600000000000001</v>
      </c>
      <c r="AZ301" s="5">
        <v>23.59</v>
      </c>
      <c r="BA301" s="5">
        <v>0.04</v>
      </c>
      <c r="BB301" s="5">
        <v>5.2359999999999998</v>
      </c>
      <c r="BC301" s="5">
        <v>64</v>
      </c>
      <c r="BD301" s="5">
        <v>151.1</v>
      </c>
      <c r="BE301" s="5">
        <v>59.2</v>
      </c>
      <c r="BF301" s="9">
        <f t="shared" si="82"/>
        <v>38.34782608695653</v>
      </c>
      <c r="BG301" s="10">
        <f t="shared" si="83"/>
        <v>13.5</v>
      </c>
      <c r="BH301" s="7">
        <f t="shared" si="84"/>
        <v>0</v>
      </c>
      <c r="BJ301" s="6" t="s">
        <v>1738</v>
      </c>
      <c r="BK301" s="6">
        <v>19.3</v>
      </c>
      <c r="BL301" s="6">
        <v>23.59</v>
      </c>
      <c r="BM301" s="6">
        <v>0</v>
      </c>
      <c r="BN301" s="6">
        <v>3.9740000000000002</v>
      </c>
      <c r="BO301" s="6">
        <v>61</v>
      </c>
      <c r="BP301" s="6">
        <v>138.1</v>
      </c>
      <c r="BQ301" s="6">
        <v>59.1</v>
      </c>
      <c r="BR301" s="9">
        <f t="shared" si="85"/>
        <v>37.760869565217398</v>
      </c>
      <c r="BS301" s="10">
        <f t="shared" si="86"/>
        <v>13.5</v>
      </c>
      <c r="BT301" s="7">
        <f t="shared" si="87"/>
        <v>0</v>
      </c>
    </row>
    <row r="302" spans="2:73" ht="14.5" x14ac:dyDescent="0.35">
      <c r="B302" t="s">
        <v>286</v>
      </c>
      <c r="C302" s="2">
        <v>15.4</v>
      </c>
      <c r="D302" t="s">
        <v>11</v>
      </c>
      <c r="E302" t="s">
        <v>12</v>
      </c>
      <c r="F302">
        <v>5.0369999999999999</v>
      </c>
      <c r="G302">
        <v>63.6</v>
      </c>
      <c r="H302">
        <v>151.80000000000001</v>
      </c>
      <c r="I302">
        <v>57.6</v>
      </c>
      <c r="J302" s="9">
        <f t="shared" si="74"/>
        <v>30.130434782608699</v>
      </c>
      <c r="K302" s="10">
        <f t="shared" si="75"/>
        <v>13.5</v>
      </c>
      <c r="L302" s="7">
        <f t="shared" si="88"/>
        <v>0</v>
      </c>
      <c r="N302" t="s">
        <v>644</v>
      </c>
      <c r="O302">
        <v>26.9</v>
      </c>
      <c r="P302" t="s">
        <v>11</v>
      </c>
      <c r="Q302" t="s">
        <v>12</v>
      </c>
      <c r="R302">
        <v>4.0679999999999996</v>
      </c>
      <c r="S302">
        <v>61</v>
      </c>
      <c r="T302">
        <v>137.1</v>
      </c>
      <c r="U302">
        <v>57.8</v>
      </c>
      <c r="V302" s="9">
        <f t="shared" si="76"/>
        <v>52.630434782608702</v>
      </c>
      <c r="W302" s="10">
        <f t="shared" si="77"/>
        <v>13.5</v>
      </c>
      <c r="X302" s="7">
        <f t="shared" si="89"/>
        <v>0</v>
      </c>
      <c r="Z302" s="7" t="s">
        <v>2084</v>
      </c>
      <c r="AA302" s="7">
        <v>6.6</v>
      </c>
      <c r="AB302" s="7">
        <v>23.59</v>
      </c>
      <c r="AC302" s="7">
        <v>0</v>
      </c>
      <c r="AD302" s="7">
        <v>3.165</v>
      </c>
      <c r="AE302" s="7">
        <v>50.1</v>
      </c>
      <c r="AF302" s="7">
        <v>136.19999999999999</v>
      </c>
      <c r="AG302" s="7">
        <v>58</v>
      </c>
      <c r="AH302" s="9">
        <f t="shared" si="78"/>
        <v>12.913043478260871</v>
      </c>
      <c r="AI302" s="10">
        <f t="shared" si="79"/>
        <v>13.5</v>
      </c>
      <c r="AJ302" s="7">
        <f t="shared" si="90"/>
        <v>0</v>
      </c>
      <c r="AL302" s="4" t="s">
        <v>1013</v>
      </c>
      <c r="AM302" s="4">
        <v>0</v>
      </c>
      <c r="AN302" s="4">
        <v>8.24</v>
      </c>
      <c r="AO302" s="4">
        <v>0</v>
      </c>
      <c r="AP302" s="4">
        <v>0</v>
      </c>
      <c r="AQ302" s="4">
        <v>44.6</v>
      </c>
      <c r="AR302" s="4">
        <v>47.6</v>
      </c>
      <c r="AS302" s="4">
        <v>56.2</v>
      </c>
      <c r="AT302" s="9">
        <f t="shared" si="80"/>
        <v>0</v>
      </c>
      <c r="AU302" s="10">
        <f t="shared" si="81"/>
        <v>9.5</v>
      </c>
      <c r="AV302" s="7">
        <f t="shared" si="91"/>
        <v>0</v>
      </c>
      <c r="AX302" s="5" t="s">
        <v>1379</v>
      </c>
      <c r="AY302" s="5">
        <v>4.3</v>
      </c>
      <c r="AZ302" s="5">
        <v>23.59</v>
      </c>
      <c r="BA302" s="5">
        <v>0</v>
      </c>
      <c r="BB302" s="5">
        <v>0.89200000000000002</v>
      </c>
      <c r="BC302" s="5">
        <v>48.2</v>
      </c>
      <c r="BD302" s="5">
        <v>133.4</v>
      </c>
      <c r="BE302" s="5">
        <v>56.9</v>
      </c>
      <c r="BF302" s="9">
        <f t="shared" si="82"/>
        <v>8.413043478260871</v>
      </c>
      <c r="BG302" s="10">
        <f t="shared" si="83"/>
        <v>13.5</v>
      </c>
      <c r="BH302" s="7">
        <f t="shared" si="84"/>
        <v>0</v>
      </c>
      <c r="BJ302" s="6" t="s">
        <v>1739</v>
      </c>
      <c r="BK302" s="6">
        <v>15.6</v>
      </c>
      <c r="BL302" s="6">
        <v>23.59</v>
      </c>
      <c r="BM302" s="6">
        <v>0.12</v>
      </c>
      <c r="BN302" s="6">
        <v>4.5270000000000001</v>
      </c>
      <c r="BO302" s="6">
        <v>59.2</v>
      </c>
      <c r="BP302" s="6">
        <v>141</v>
      </c>
      <c r="BQ302" s="6">
        <v>59.1</v>
      </c>
      <c r="BR302" s="9">
        <f t="shared" si="85"/>
        <v>30.521739130434785</v>
      </c>
      <c r="BS302" s="10">
        <f t="shared" si="86"/>
        <v>13.5</v>
      </c>
      <c r="BT302" s="7">
        <f t="shared" si="87"/>
        <v>0</v>
      </c>
    </row>
    <row r="303" spans="2:73" ht="14.5" x14ac:dyDescent="0.35">
      <c r="B303" t="s">
        <v>287</v>
      </c>
      <c r="C303" s="2">
        <v>12.4</v>
      </c>
      <c r="D303" t="s">
        <v>11</v>
      </c>
      <c r="E303" t="s">
        <v>12</v>
      </c>
      <c r="F303">
        <v>4.5659999999999998</v>
      </c>
      <c r="G303">
        <v>59.3</v>
      </c>
      <c r="H303">
        <v>150.19999999999999</v>
      </c>
      <c r="I303">
        <v>59.9</v>
      </c>
      <c r="J303" s="9">
        <f t="shared" si="74"/>
        <v>24.260869565217394</v>
      </c>
      <c r="K303" s="10">
        <f t="shared" si="75"/>
        <v>13.5</v>
      </c>
      <c r="L303" s="7">
        <f t="shared" si="88"/>
        <v>0</v>
      </c>
      <c r="N303" t="s">
        <v>645</v>
      </c>
      <c r="O303">
        <v>27.4</v>
      </c>
      <c r="P303" t="s">
        <v>11</v>
      </c>
      <c r="Q303" t="s">
        <v>12</v>
      </c>
      <c r="R303">
        <v>4.0810000000000004</v>
      </c>
      <c r="S303">
        <v>60</v>
      </c>
      <c r="T303">
        <v>137.5</v>
      </c>
      <c r="U303">
        <v>57.8</v>
      </c>
      <c r="V303" s="9">
        <f t="shared" si="76"/>
        <v>53.608695652173914</v>
      </c>
      <c r="W303" s="10">
        <f t="shared" si="77"/>
        <v>13.5</v>
      </c>
      <c r="X303" s="7">
        <f t="shared" si="89"/>
        <v>0</v>
      </c>
      <c r="Z303" s="7" t="s">
        <v>2085</v>
      </c>
      <c r="AA303" s="7">
        <v>12.6</v>
      </c>
      <c r="AB303" s="7">
        <v>23.59</v>
      </c>
      <c r="AC303" s="7">
        <v>0</v>
      </c>
      <c r="AD303" s="7">
        <v>4.1929999999999996</v>
      </c>
      <c r="AE303" s="7">
        <v>58.7</v>
      </c>
      <c r="AF303" s="7">
        <v>135.19999999999999</v>
      </c>
      <c r="AG303" s="7">
        <v>58.1</v>
      </c>
      <c r="AH303" s="9">
        <f t="shared" si="78"/>
        <v>24.65217391304348</v>
      </c>
      <c r="AI303" s="10">
        <f t="shared" si="79"/>
        <v>13.5</v>
      </c>
      <c r="AJ303" s="7">
        <f t="shared" si="90"/>
        <v>0</v>
      </c>
      <c r="AL303" s="4" t="s">
        <v>1013</v>
      </c>
      <c r="AM303" s="4">
        <v>0</v>
      </c>
      <c r="AN303" s="4">
        <v>8.16</v>
      </c>
      <c r="AO303" s="4">
        <v>0</v>
      </c>
      <c r="AP303" s="4">
        <v>0</v>
      </c>
      <c r="AQ303" s="4">
        <v>46.1</v>
      </c>
      <c r="AR303" s="4">
        <v>52.5</v>
      </c>
      <c r="AS303" s="4">
        <v>56.2</v>
      </c>
      <c r="AT303" s="9">
        <f t="shared" si="80"/>
        <v>0</v>
      </c>
      <c r="AU303" s="10">
        <f t="shared" si="81"/>
        <v>5.5</v>
      </c>
      <c r="AV303" s="7">
        <f t="shared" si="91"/>
        <v>0</v>
      </c>
      <c r="AX303" s="5" t="s">
        <v>1380</v>
      </c>
      <c r="AY303" s="5">
        <v>13.5</v>
      </c>
      <c r="AZ303" s="5">
        <v>23.59</v>
      </c>
      <c r="BA303" s="5">
        <v>1.39</v>
      </c>
      <c r="BB303" s="5">
        <v>3.427</v>
      </c>
      <c r="BC303" s="5">
        <v>56</v>
      </c>
      <c r="BD303" s="5">
        <v>142.30000000000001</v>
      </c>
      <c r="BE303" s="5">
        <v>59.4</v>
      </c>
      <c r="BF303" s="9">
        <f t="shared" si="82"/>
        <v>26.413043478260875</v>
      </c>
      <c r="BG303" s="10">
        <f t="shared" si="83"/>
        <v>13.5</v>
      </c>
      <c r="BH303" s="7">
        <f t="shared" si="84"/>
        <v>0</v>
      </c>
      <c r="BJ303" s="6" t="s">
        <v>1740</v>
      </c>
      <c r="BK303" s="6">
        <v>18.600000000000001</v>
      </c>
      <c r="BL303" s="6">
        <v>23.59</v>
      </c>
      <c r="BM303" s="6">
        <v>0.21</v>
      </c>
      <c r="BN303" s="6">
        <v>3.7480000000000002</v>
      </c>
      <c r="BO303" s="6">
        <v>59</v>
      </c>
      <c r="BP303" s="6">
        <v>138.5</v>
      </c>
      <c r="BQ303" s="6">
        <v>59.5</v>
      </c>
      <c r="BR303" s="9">
        <f t="shared" si="85"/>
        <v>36.391304347826093</v>
      </c>
      <c r="BS303" s="10">
        <f t="shared" si="86"/>
        <v>13.5</v>
      </c>
      <c r="BT303" s="7">
        <f t="shared" si="87"/>
        <v>0</v>
      </c>
    </row>
    <row r="304" spans="2:73" ht="14.5" x14ac:dyDescent="0.35">
      <c r="B304" t="s">
        <v>288</v>
      </c>
      <c r="C304" s="2">
        <v>14.9</v>
      </c>
      <c r="D304" t="s">
        <v>11</v>
      </c>
      <c r="E304" t="s">
        <v>12</v>
      </c>
      <c r="F304">
        <v>5.08</v>
      </c>
      <c r="G304">
        <v>62.4</v>
      </c>
      <c r="H304">
        <v>141.80000000000001</v>
      </c>
      <c r="I304">
        <v>57.4</v>
      </c>
      <c r="J304" s="9">
        <f t="shared" si="74"/>
        <v>29.152173913043484</v>
      </c>
      <c r="K304" s="10">
        <f t="shared" si="75"/>
        <v>13.5</v>
      </c>
      <c r="L304" s="7">
        <f t="shared" si="88"/>
        <v>0</v>
      </c>
      <c r="M304" s="7">
        <f>MEDIAN(C277:C307)</f>
        <v>14.9</v>
      </c>
      <c r="N304" t="s">
        <v>646</v>
      </c>
      <c r="O304">
        <v>21.7</v>
      </c>
      <c r="P304" t="s">
        <v>11</v>
      </c>
      <c r="Q304" t="s">
        <v>12</v>
      </c>
      <c r="R304">
        <v>4.8090000000000002</v>
      </c>
      <c r="S304">
        <v>62</v>
      </c>
      <c r="T304">
        <v>137.4</v>
      </c>
      <c r="U304">
        <v>57.8</v>
      </c>
      <c r="V304" s="9">
        <f t="shared" si="76"/>
        <v>42.456521739130437</v>
      </c>
      <c r="W304" s="10">
        <f t="shared" si="77"/>
        <v>13.5</v>
      </c>
      <c r="X304" s="7">
        <f t="shared" si="89"/>
        <v>0</v>
      </c>
      <c r="Y304" s="7">
        <f>MEDIAN(O277:O307)</f>
        <v>24.1</v>
      </c>
      <c r="Z304" s="7" t="s">
        <v>2086</v>
      </c>
      <c r="AA304" s="7">
        <v>16.2</v>
      </c>
      <c r="AB304" s="7">
        <v>23.59</v>
      </c>
      <c r="AC304" s="7">
        <v>0</v>
      </c>
      <c r="AD304" s="7">
        <v>4.7060000000000004</v>
      </c>
      <c r="AE304" s="7">
        <v>62.8</v>
      </c>
      <c r="AF304" s="7">
        <v>135.80000000000001</v>
      </c>
      <c r="AG304" s="7">
        <v>58.1</v>
      </c>
      <c r="AH304" s="9">
        <f t="shared" si="78"/>
        <v>31.695652173913047</v>
      </c>
      <c r="AI304" s="10">
        <f t="shared" si="79"/>
        <v>13.5</v>
      </c>
      <c r="AJ304" s="7">
        <f t="shared" si="90"/>
        <v>0</v>
      </c>
      <c r="AK304" s="7">
        <f>MEDIAN(AA277:AA307)</f>
        <v>19.600000000000001</v>
      </c>
      <c r="AL304" s="4" t="s">
        <v>1013</v>
      </c>
      <c r="AM304" s="4">
        <v>0</v>
      </c>
      <c r="AN304" s="4">
        <v>0.5</v>
      </c>
      <c r="AO304" s="4">
        <v>0</v>
      </c>
      <c r="AP304" s="4">
        <v>0</v>
      </c>
      <c r="AQ304" s="4">
        <v>22.6</v>
      </c>
      <c r="AR304" s="4">
        <v>47.5</v>
      </c>
      <c r="AS304" s="4">
        <v>56.4</v>
      </c>
      <c r="AT304" s="9">
        <f t="shared" si="80"/>
        <v>0</v>
      </c>
      <c r="AU304" s="10">
        <f t="shared" si="81"/>
        <v>1.5</v>
      </c>
      <c r="AV304" s="7">
        <f t="shared" si="91"/>
        <v>1</v>
      </c>
      <c r="AW304" s="7">
        <f>MEDIAN(AM277:AM307)</f>
        <v>14.5</v>
      </c>
      <c r="AX304" s="5" t="s">
        <v>1381</v>
      </c>
      <c r="AY304" s="5">
        <v>11.6</v>
      </c>
      <c r="AZ304" s="5">
        <v>23.59</v>
      </c>
      <c r="BA304" s="5">
        <v>0.49</v>
      </c>
      <c r="BB304" s="5">
        <v>3.7120000000000002</v>
      </c>
      <c r="BC304" s="5">
        <v>57.1</v>
      </c>
      <c r="BD304" s="5">
        <v>149.80000000000001</v>
      </c>
      <c r="BE304" s="5">
        <v>59.4</v>
      </c>
      <c r="BF304" s="9">
        <f t="shared" si="82"/>
        <v>22.695652173913047</v>
      </c>
      <c r="BG304" s="10">
        <f t="shared" si="83"/>
        <v>13.5</v>
      </c>
      <c r="BH304" s="7">
        <f t="shared" si="84"/>
        <v>0</v>
      </c>
      <c r="BI304" s="7">
        <f>MEDIAN(AY277:AY307)</f>
        <v>13.5</v>
      </c>
      <c r="BJ304" s="6" t="s">
        <v>1741</v>
      </c>
      <c r="BK304" s="6">
        <v>19.899999999999999</v>
      </c>
      <c r="BL304" s="6">
        <v>23.59</v>
      </c>
      <c r="BM304" s="6">
        <v>0</v>
      </c>
      <c r="BN304" s="6">
        <v>3.9340000000000002</v>
      </c>
      <c r="BO304" s="6">
        <v>60.2</v>
      </c>
      <c r="BP304" s="6">
        <v>140</v>
      </c>
      <c r="BQ304" s="6">
        <v>59.5</v>
      </c>
      <c r="BR304" s="9">
        <f t="shared" si="85"/>
        <v>38.934782608695656</v>
      </c>
      <c r="BS304" s="10">
        <f t="shared" si="86"/>
        <v>13.5</v>
      </c>
      <c r="BT304" s="7">
        <f t="shared" si="87"/>
        <v>0</v>
      </c>
      <c r="BU304" s="7">
        <f>MEDIAN(BK277:BK307)</f>
        <v>10.1</v>
      </c>
    </row>
    <row r="305" spans="2:73" ht="14.5" x14ac:dyDescent="0.35">
      <c r="B305" t="s">
        <v>289</v>
      </c>
      <c r="C305" s="2">
        <v>11.8</v>
      </c>
      <c r="D305" t="s">
        <v>11</v>
      </c>
      <c r="E305" t="s">
        <v>12</v>
      </c>
      <c r="F305">
        <v>5.048</v>
      </c>
      <c r="G305">
        <v>64.2</v>
      </c>
      <c r="H305">
        <v>151.4</v>
      </c>
      <c r="I305">
        <v>57.5</v>
      </c>
      <c r="J305" s="9">
        <f t="shared" si="74"/>
        <v>23.086956521739136</v>
      </c>
      <c r="K305" s="10">
        <f t="shared" si="75"/>
        <v>13.5</v>
      </c>
      <c r="L305" s="7">
        <f t="shared" si="88"/>
        <v>0</v>
      </c>
      <c r="M305" s="7">
        <f>STDEVA(C277:C307)</f>
        <v>7.1187515517760609</v>
      </c>
      <c r="N305" t="s">
        <v>647</v>
      </c>
      <c r="O305">
        <v>8.9</v>
      </c>
      <c r="P305" t="s">
        <v>11</v>
      </c>
      <c r="Q305" t="s">
        <v>12</v>
      </c>
      <c r="R305">
        <v>5.016</v>
      </c>
      <c r="S305">
        <v>49</v>
      </c>
      <c r="T305">
        <v>138.6</v>
      </c>
      <c r="U305">
        <v>57.7</v>
      </c>
      <c r="V305" s="9">
        <f t="shared" si="76"/>
        <v>17.413043478260871</v>
      </c>
      <c r="W305" s="10">
        <f t="shared" si="77"/>
        <v>13.5</v>
      </c>
      <c r="X305" s="7">
        <f t="shared" si="89"/>
        <v>0</v>
      </c>
      <c r="Y305" s="7">
        <f>STDEVA(O277:O307)</f>
        <v>10.135066348696142</v>
      </c>
      <c r="Z305" s="7" t="s">
        <v>2087</v>
      </c>
      <c r="AA305" s="7">
        <v>19.100000000000001</v>
      </c>
      <c r="AB305" s="7">
        <v>23.59</v>
      </c>
      <c r="AC305" s="7">
        <v>0</v>
      </c>
      <c r="AD305" s="7">
        <v>4.1580000000000004</v>
      </c>
      <c r="AE305" s="7">
        <v>61</v>
      </c>
      <c r="AF305" s="7">
        <v>132.80000000000001</v>
      </c>
      <c r="AG305" s="7">
        <v>58.1</v>
      </c>
      <c r="AH305" s="9">
        <f t="shared" si="78"/>
        <v>37.369565217391312</v>
      </c>
      <c r="AI305" s="10">
        <f t="shared" si="79"/>
        <v>13.5</v>
      </c>
      <c r="AJ305" s="7">
        <f t="shared" si="90"/>
        <v>0</v>
      </c>
      <c r="AK305" s="7">
        <f>STDEVA(AA277:AA307)</f>
        <v>9.5699136522660311</v>
      </c>
      <c r="AL305" s="4" t="s">
        <v>1014</v>
      </c>
      <c r="AM305" s="4">
        <v>21.4</v>
      </c>
      <c r="AN305" s="4">
        <v>23.59</v>
      </c>
      <c r="AO305" s="4">
        <v>0.04</v>
      </c>
      <c r="AP305" s="4">
        <v>4.3890000000000002</v>
      </c>
      <c r="AQ305" s="4">
        <v>58.1</v>
      </c>
      <c r="AR305" s="4">
        <v>138.30000000000001</v>
      </c>
      <c r="AS305" s="4">
        <v>59.4</v>
      </c>
      <c r="AT305" s="9">
        <f t="shared" si="80"/>
        <v>41.869565217391305</v>
      </c>
      <c r="AU305" s="10">
        <f t="shared" si="81"/>
        <v>49.369565217391305</v>
      </c>
      <c r="AV305" s="7">
        <f t="shared" si="91"/>
        <v>0</v>
      </c>
      <c r="AW305" s="7">
        <f>STDEVA(AM277:AM307)</f>
        <v>6.0088232616084998</v>
      </c>
      <c r="AX305" s="5" t="s">
        <v>1382</v>
      </c>
      <c r="AY305" s="5">
        <v>16.3</v>
      </c>
      <c r="AZ305" s="5">
        <v>23.59</v>
      </c>
      <c r="BA305" s="5">
        <v>2.37</v>
      </c>
      <c r="BB305" s="5">
        <v>3.8250000000000002</v>
      </c>
      <c r="BC305" s="5">
        <v>59</v>
      </c>
      <c r="BD305" s="5">
        <v>132.19999999999999</v>
      </c>
      <c r="BE305" s="5">
        <v>59.1</v>
      </c>
      <c r="BF305" s="9">
        <f t="shared" si="82"/>
        <v>31.891304347826093</v>
      </c>
      <c r="BG305" s="10">
        <f t="shared" si="83"/>
        <v>13.5</v>
      </c>
      <c r="BH305" s="7">
        <f t="shared" si="84"/>
        <v>0</v>
      </c>
      <c r="BI305" s="7">
        <f>STDEVA(AY277:AY307)</f>
        <v>7.0663369774990068</v>
      </c>
      <c r="BJ305" s="6" t="s">
        <v>1742</v>
      </c>
      <c r="BK305" s="6">
        <v>2.4</v>
      </c>
      <c r="BL305" s="6">
        <v>23.59</v>
      </c>
      <c r="BM305" s="6">
        <v>0</v>
      </c>
      <c r="BN305" s="6">
        <v>1.204</v>
      </c>
      <c r="BO305" s="6">
        <v>48.2</v>
      </c>
      <c r="BP305" s="6">
        <v>139.80000000000001</v>
      </c>
      <c r="BQ305" s="6">
        <v>56</v>
      </c>
      <c r="BR305" s="9">
        <f t="shared" si="85"/>
        <v>4.6956521739130439</v>
      </c>
      <c r="BS305" s="10">
        <f t="shared" si="86"/>
        <v>13.5</v>
      </c>
      <c r="BT305" s="7">
        <f t="shared" si="87"/>
        <v>0</v>
      </c>
      <c r="BU305" s="7">
        <f>STDEVA(BK277:BK307)</f>
        <v>7.2750612457237978</v>
      </c>
    </row>
    <row r="306" spans="2:73" ht="14.5" x14ac:dyDescent="0.35">
      <c r="B306" t="s">
        <v>290</v>
      </c>
      <c r="C306" s="2">
        <v>16.899999999999999</v>
      </c>
      <c r="D306" t="s">
        <v>11</v>
      </c>
      <c r="E306" t="s">
        <v>12</v>
      </c>
      <c r="F306">
        <v>5.3289999999999997</v>
      </c>
      <c r="G306">
        <v>61.8</v>
      </c>
      <c r="H306">
        <v>144.9</v>
      </c>
      <c r="I306">
        <v>57.4</v>
      </c>
      <c r="J306" s="9">
        <f t="shared" si="74"/>
        <v>33.065217391304351</v>
      </c>
      <c r="K306" s="10">
        <f t="shared" si="75"/>
        <v>13.5</v>
      </c>
      <c r="L306" s="7">
        <f t="shared" si="88"/>
        <v>0</v>
      </c>
      <c r="M306" s="7">
        <f>AVERAGE(C277:C307)</f>
        <v>14.406451612903222</v>
      </c>
      <c r="N306" t="s">
        <v>648</v>
      </c>
      <c r="O306">
        <v>28.1</v>
      </c>
      <c r="P306" t="s">
        <v>11</v>
      </c>
      <c r="Q306" t="s">
        <v>12</v>
      </c>
      <c r="R306">
        <v>4.343</v>
      </c>
      <c r="S306">
        <v>62</v>
      </c>
      <c r="T306">
        <v>135.6</v>
      </c>
      <c r="U306">
        <v>57.7</v>
      </c>
      <c r="V306" s="9">
        <f t="shared" si="76"/>
        <v>54.978260869565226</v>
      </c>
      <c r="W306" s="10">
        <f t="shared" si="77"/>
        <v>13.5</v>
      </c>
      <c r="X306" s="7">
        <f t="shared" si="89"/>
        <v>0</v>
      </c>
      <c r="Y306" s="7">
        <f>AVERAGE(O277:O307)</f>
        <v>19.809677419354845</v>
      </c>
      <c r="Z306" s="7" t="s">
        <v>2088</v>
      </c>
      <c r="AA306" s="7">
        <v>23</v>
      </c>
      <c r="AB306" s="7">
        <v>23.59</v>
      </c>
      <c r="AC306" s="7">
        <v>0</v>
      </c>
      <c r="AD306" s="7">
        <v>4.8789999999999996</v>
      </c>
      <c r="AE306" s="7">
        <v>60.4</v>
      </c>
      <c r="AF306" s="7">
        <v>135.69999999999999</v>
      </c>
      <c r="AG306" s="7">
        <v>58.1</v>
      </c>
      <c r="AH306" s="9">
        <f t="shared" si="78"/>
        <v>45.000000000000007</v>
      </c>
      <c r="AI306" s="10">
        <f t="shared" si="79"/>
        <v>13.5</v>
      </c>
      <c r="AJ306" s="7">
        <f t="shared" si="90"/>
        <v>0</v>
      </c>
      <c r="AK306" s="7">
        <f>AVERAGE(AA277:AA307)</f>
        <v>17.651612903225811</v>
      </c>
      <c r="AL306" s="4" t="s">
        <v>1015</v>
      </c>
      <c r="AM306" s="4">
        <v>22.4</v>
      </c>
      <c r="AN306" s="4">
        <v>23.59</v>
      </c>
      <c r="AO306" s="4">
        <v>0</v>
      </c>
      <c r="AP306" s="4">
        <v>4.274</v>
      </c>
      <c r="AQ306" s="4">
        <v>60</v>
      </c>
      <c r="AR306" s="4">
        <v>137.5</v>
      </c>
      <c r="AS306" s="4">
        <v>59.4</v>
      </c>
      <c r="AT306" s="9">
        <f t="shared" si="80"/>
        <v>43.826086956521742</v>
      </c>
      <c r="AU306" s="10">
        <f t="shared" si="81"/>
        <v>13.5</v>
      </c>
      <c r="AV306" s="7">
        <f t="shared" si="91"/>
        <v>0</v>
      </c>
      <c r="AW306" s="7">
        <f>AVERAGE(AM277:AM307)</f>
        <v>14.106451612903223</v>
      </c>
      <c r="AX306" s="5" t="s">
        <v>1383</v>
      </c>
      <c r="AY306" s="5">
        <v>21.4</v>
      </c>
      <c r="AZ306" s="5">
        <v>23.59</v>
      </c>
      <c r="BA306" s="5">
        <v>0.49</v>
      </c>
      <c r="BB306" s="5">
        <v>3.9220000000000002</v>
      </c>
      <c r="BC306" s="5">
        <v>59.2</v>
      </c>
      <c r="BD306" s="5">
        <v>149.6</v>
      </c>
      <c r="BE306" s="5">
        <v>59.2</v>
      </c>
      <c r="BF306" s="9">
        <f t="shared" si="82"/>
        <v>41.869565217391305</v>
      </c>
      <c r="BG306" s="10">
        <f t="shared" si="83"/>
        <v>13.5</v>
      </c>
      <c r="BH306" s="7">
        <f t="shared" si="84"/>
        <v>0</v>
      </c>
      <c r="BI306" s="7">
        <f>AVERAGE(AY277:AY307)</f>
        <v>13.138709677419357</v>
      </c>
      <c r="BJ306" s="6" t="s">
        <v>1743</v>
      </c>
      <c r="BK306" s="6">
        <v>14.7</v>
      </c>
      <c r="BL306" s="6">
        <v>23.59</v>
      </c>
      <c r="BM306" s="6">
        <v>0</v>
      </c>
      <c r="BN306" s="6">
        <v>4.3</v>
      </c>
      <c r="BO306" s="6">
        <v>57.8</v>
      </c>
      <c r="BP306" s="6">
        <v>144.4</v>
      </c>
      <c r="BQ306" s="6">
        <v>59.1</v>
      </c>
      <c r="BR306" s="9">
        <f t="shared" si="85"/>
        <v>28.760869565217394</v>
      </c>
      <c r="BS306" s="10">
        <f t="shared" si="86"/>
        <v>13.5</v>
      </c>
      <c r="BT306" s="7">
        <f t="shared" si="87"/>
        <v>0</v>
      </c>
      <c r="BU306" s="7">
        <f>AVERAGE(BK277:BK307)</f>
        <v>11.441935483870967</v>
      </c>
    </row>
    <row r="307" spans="2:73" ht="14.5" x14ac:dyDescent="0.35">
      <c r="B307" t="s">
        <v>291</v>
      </c>
      <c r="C307" s="2">
        <v>12.8</v>
      </c>
      <c r="D307" t="s">
        <v>11</v>
      </c>
      <c r="E307" t="s">
        <v>12</v>
      </c>
      <c r="F307">
        <v>3.59</v>
      </c>
      <c r="G307">
        <v>58.3</v>
      </c>
      <c r="H307">
        <v>131.6</v>
      </c>
      <c r="I307">
        <v>57.3</v>
      </c>
      <c r="J307" s="9">
        <f t="shared" si="74"/>
        <v>25.04347826086957</v>
      </c>
      <c r="K307" s="10">
        <f t="shared" si="75"/>
        <v>13.5</v>
      </c>
      <c r="L307" s="7">
        <f t="shared" si="88"/>
        <v>0</v>
      </c>
      <c r="M307" s="7">
        <f>SUM(C277:C307)</f>
        <v>446.59999999999991</v>
      </c>
      <c r="N307" t="s">
        <v>649</v>
      </c>
      <c r="O307">
        <v>27.2</v>
      </c>
      <c r="P307" t="s">
        <v>11</v>
      </c>
      <c r="Q307" t="s">
        <v>12</v>
      </c>
      <c r="R307">
        <v>4.32</v>
      </c>
      <c r="S307">
        <v>61.2</v>
      </c>
      <c r="T307">
        <v>140</v>
      </c>
      <c r="U307">
        <v>57.8</v>
      </c>
      <c r="V307" s="9">
        <f t="shared" si="76"/>
        <v>53.217391304347835</v>
      </c>
      <c r="W307" s="10">
        <f t="shared" si="77"/>
        <v>13.5</v>
      </c>
      <c r="X307" s="7">
        <f t="shared" si="89"/>
        <v>0</v>
      </c>
      <c r="Y307" s="7">
        <f>SUM(O277:O307)</f>
        <v>614.10000000000014</v>
      </c>
      <c r="Z307" s="7" t="s">
        <v>2089</v>
      </c>
      <c r="AA307" s="7">
        <v>27.5</v>
      </c>
      <c r="AB307" s="7">
        <v>23.59</v>
      </c>
      <c r="AC307" s="7">
        <v>0</v>
      </c>
      <c r="AD307" s="7">
        <v>4.1340000000000003</v>
      </c>
      <c r="AE307" s="7">
        <v>61.2</v>
      </c>
      <c r="AF307" s="7">
        <v>139.5</v>
      </c>
      <c r="AG307" s="7">
        <v>58.4</v>
      </c>
      <c r="AH307" s="9">
        <f t="shared" si="78"/>
        <v>53.804347826086961</v>
      </c>
      <c r="AI307" s="10">
        <f t="shared" si="79"/>
        <v>13.5</v>
      </c>
      <c r="AJ307" s="7">
        <f t="shared" si="90"/>
        <v>0</v>
      </c>
      <c r="AK307" s="7">
        <f>SUM(AA277:AA307)</f>
        <v>547.20000000000016</v>
      </c>
      <c r="AL307" s="4" t="s">
        <v>1016</v>
      </c>
      <c r="AM307" s="4">
        <v>8</v>
      </c>
      <c r="AN307" s="4">
        <v>23.59</v>
      </c>
      <c r="AO307" s="4">
        <v>0</v>
      </c>
      <c r="AP307" s="4">
        <v>4.6550000000000002</v>
      </c>
      <c r="AQ307" s="4">
        <v>52.8</v>
      </c>
      <c r="AR307" s="4">
        <v>134.9</v>
      </c>
      <c r="AS307" s="4">
        <v>58.9</v>
      </c>
      <c r="AT307" s="9">
        <f t="shared" si="80"/>
        <v>15.65217391304348</v>
      </c>
      <c r="AU307" s="10">
        <f t="shared" si="81"/>
        <v>13.5</v>
      </c>
      <c r="AV307" s="7">
        <f t="shared" si="91"/>
        <v>0</v>
      </c>
      <c r="AW307" s="7">
        <f>SUM(AM277:AM307)</f>
        <v>437.2999999999999</v>
      </c>
      <c r="AX307" s="5" t="s">
        <v>1384</v>
      </c>
      <c r="AY307" s="5">
        <v>21.9</v>
      </c>
      <c r="AZ307" s="5">
        <v>23.59</v>
      </c>
      <c r="BA307" s="5">
        <v>0.38</v>
      </c>
      <c r="BB307" s="5">
        <v>4.1029999999999998</v>
      </c>
      <c r="BC307" s="5">
        <v>59.3</v>
      </c>
      <c r="BD307" s="5">
        <v>136.80000000000001</v>
      </c>
      <c r="BE307" s="5">
        <v>59.3</v>
      </c>
      <c r="BF307" s="9">
        <f t="shared" si="82"/>
        <v>42.847826086956523</v>
      </c>
      <c r="BG307" s="10">
        <f t="shared" si="83"/>
        <v>13.5</v>
      </c>
      <c r="BH307" s="7">
        <f t="shared" si="84"/>
        <v>0</v>
      </c>
      <c r="BI307" s="7">
        <f>SUM(AY277:AY307)</f>
        <v>407.30000000000007</v>
      </c>
      <c r="BJ307" s="6" t="s">
        <v>1744</v>
      </c>
      <c r="BK307" s="6">
        <v>1.6</v>
      </c>
      <c r="BL307" s="6">
        <v>23.59</v>
      </c>
      <c r="BM307" s="6">
        <v>0</v>
      </c>
      <c r="BN307" s="6">
        <v>0.60099999999999998</v>
      </c>
      <c r="BO307" s="6">
        <v>48.2</v>
      </c>
      <c r="BP307" s="6">
        <v>129.69999999999999</v>
      </c>
      <c r="BQ307" s="6">
        <v>55.5</v>
      </c>
      <c r="BR307" s="9">
        <f t="shared" si="85"/>
        <v>3.1304347826086962</v>
      </c>
      <c r="BS307" s="10">
        <f t="shared" si="86"/>
        <v>12.630434782608695</v>
      </c>
      <c r="BT307" s="7">
        <f t="shared" si="87"/>
        <v>0</v>
      </c>
      <c r="BU307" s="7">
        <f>SUM(BK277:BK307)</f>
        <v>354.7</v>
      </c>
    </row>
    <row r="308" spans="2:73" ht="14.5" x14ac:dyDescent="0.35">
      <c r="B308" t="s">
        <v>292</v>
      </c>
      <c r="C308" s="2">
        <v>23.1</v>
      </c>
      <c r="D308" t="s">
        <v>11</v>
      </c>
      <c r="E308" t="s">
        <v>12</v>
      </c>
      <c r="F308">
        <v>3.758</v>
      </c>
      <c r="G308">
        <v>59.5</v>
      </c>
      <c r="H308">
        <v>134.30000000000001</v>
      </c>
      <c r="I308">
        <v>57.5</v>
      </c>
      <c r="J308" s="9">
        <f t="shared" si="74"/>
        <v>45.195652173913054</v>
      </c>
      <c r="K308" s="10">
        <f t="shared" si="75"/>
        <v>13.5</v>
      </c>
      <c r="L308" s="7">
        <f t="shared" si="88"/>
        <v>0</v>
      </c>
      <c r="N308" t="s">
        <v>650</v>
      </c>
      <c r="O308">
        <v>15.2</v>
      </c>
      <c r="P308" t="s">
        <v>11</v>
      </c>
      <c r="Q308" t="s">
        <v>12</v>
      </c>
      <c r="R308">
        <v>4.9169999999999998</v>
      </c>
      <c r="S308">
        <v>61</v>
      </c>
      <c r="T308">
        <v>142.5</v>
      </c>
      <c r="U308">
        <v>57.8</v>
      </c>
      <c r="V308" s="9">
        <f t="shared" si="76"/>
        <v>29.739130434782613</v>
      </c>
      <c r="W308" s="10">
        <f t="shared" si="77"/>
        <v>13.5</v>
      </c>
      <c r="X308" s="7">
        <f t="shared" si="89"/>
        <v>0</v>
      </c>
      <c r="Z308" s="7" t="s">
        <v>2090</v>
      </c>
      <c r="AA308" s="7">
        <v>18.7</v>
      </c>
      <c r="AB308" s="7">
        <v>23.59</v>
      </c>
      <c r="AC308" s="7">
        <v>0</v>
      </c>
      <c r="AD308" s="7">
        <v>4.484</v>
      </c>
      <c r="AE308" s="7">
        <v>60.8</v>
      </c>
      <c r="AF308" s="7">
        <v>134.30000000000001</v>
      </c>
      <c r="AG308" s="7">
        <v>58.1</v>
      </c>
      <c r="AH308" s="9">
        <f t="shared" si="78"/>
        <v>36.586956521739133</v>
      </c>
      <c r="AI308" s="10">
        <f t="shared" si="79"/>
        <v>13.5</v>
      </c>
      <c r="AJ308" s="7">
        <f t="shared" si="90"/>
        <v>0</v>
      </c>
      <c r="AL308" s="4" t="s">
        <v>1017</v>
      </c>
      <c r="AM308" s="4">
        <v>14.4</v>
      </c>
      <c r="AN308" s="4">
        <v>23.59</v>
      </c>
      <c r="AO308" s="4">
        <v>0</v>
      </c>
      <c r="AP308" s="4">
        <v>4.6920000000000002</v>
      </c>
      <c r="AQ308" s="4">
        <v>57.8</v>
      </c>
      <c r="AR308" s="4">
        <v>138.6</v>
      </c>
      <c r="AS308" s="4">
        <v>59.3</v>
      </c>
      <c r="AT308" s="9">
        <f t="shared" si="80"/>
        <v>28.173913043478265</v>
      </c>
      <c r="AU308" s="10">
        <f t="shared" si="81"/>
        <v>13.5</v>
      </c>
      <c r="AV308" s="7">
        <f t="shared" si="91"/>
        <v>0</v>
      </c>
      <c r="AX308" s="5" t="s">
        <v>1385</v>
      </c>
      <c r="AY308" s="5">
        <v>8.5</v>
      </c>
      <c r="AZ308" s="5">
        <v>23.59</v>
      </c>
      <c r="BA308" s="5">
        <v>0</v>
      </c>
      <c r="BB308" s="5">
        <v>5</v>
      </c>
      <c r="BC308" s="5">
        <v>56.2</v>
      </c>
      <c r="BD308" s="5">
        <v>135.5</v>
      </c>
      <c r="BE308" s="5">
        <v>58.5</v>
      </c>
      <c r="BF308" s="9">
        <f t="shared" si="82"/>
        <v>16.630434782608699</v>
      </c>
      <c r="BG308" s="10">
        <f t="shared" si="83"/>
        <v>13.5</v>
      </c>
      <c r="BH308" s="7">
        <f t="shared" si="84"/>
        <v>0</v>
      </c>
      <c r="BJ308" s="6" t="s">
        <v>1745</v>
      </c>
      <c r="BK308" s="6">
        <v>0.7</v>
      </c>
      <c r="BL308" s="6">
        <v>23.59</v>
      </c>
      <c r="BM308" s="6">
        <v>0</v>
      </c>
      <c r="BN308" s="6">
        <v>0.26500000000000001</v>
      </c>
      <c r="BO308" s="6">
        <v>46.5</v>
      </c>
      <c r="BP308" s="6">
        <v>131.9</v>
      </c>
      <c r="BQ308" s="6">
        <v>54.8</v>
      </c>
      <c r="BR308" s="9">
        <f t="shared" si="85"/>
        <v>1.3695652173913044</v>
      </c>
      <c r="BS308" s="10">
        <f t="shared" si="86"/>
        <v>10</v>
      </c>
      <c r="BT308" s="7">
        <f t="shared" si="87"/>
        <v>0</v>
      </c>
    </row>
    <row r="309" spans="2:73" ht="14.5" x14ac:dyDescent="0.35">
      <c r="B309" t="s">
        <v>293</v>
      </c>
      <c r="C309" s="2">
        <v>20.5</v>
      </c>
      <c r="D309" t="s">
        <v>11</v>
      </c>
      <c r="E309" t="s">
        <v>12</v>
      </c>
      <c r="F309">
        <v>5.2460000000000004</v>
      </c>
      <c r="G309">
        <v>61.2</v>
      </c>
      <c r="H309">
        <v>137.69999999999999</v>
      </c>
      <c r="I309">
        <v>57.4</v>
      </c>
      <c r="J309" s="9">
        <f t="shared" si="74"/>
        <v>40.108695652173921</v>
      </c>
      <c r="K309" s="10">
        <f t="shared" si="75"/>
        <v>13.5</v>
      </c>
      <c r="L309" s="7">
        <f t="shared" si="88"/>
        <v>0</v>
      </c>
      <c r="N309" t="s">
        <v>651</v>
      </c>
      <c r="O309">
        <v>15.5</v>
      </c>
      <c r="P309" t="s">
        <v>11</v>
      </c>
      <c r="Q309" t="s">
        <v>12</v>
      </c>
      <c r="R309">
        <v>5.1120000000000001</v>
      </c>
      <c r="S309">
        <v>64.400000000000006</v>
      </c>
      <c r="T309">
        <v>152.5</v>
      </c>
      <c r="U309">
        <v>57.8</v>
      </c>
      <c r="V309" s="9">
        <f t="shared" si="76"/>
        <v>30.326086956521742</v>
      </c>
      <c r="W309" s="10">
        <f t="shared" si="77"/>
        <v>13.5</v>
      </c>
      <c r="X309" s="7">
        <f t="shared" si="89"/>
        <v>0</v>
      </c>
      <c r="Z309" s="7" t="s">
        <v>2091</v>
      </c>
      <c r="AA309" s="7">
        <v>24.6</v>
      </c>
      <c r="AB309" s="7">
        <v>23.59</v>
      </c>
      <c r="AC309" s="7">
        <v>0</v>
      </c>
      <c r="AD309" s="7">
        <v>3.851</v>
      </c>
      <c r="AE309" s="7">
        <v>58.3</v>
      </c>
      <c r="AF309" s="7">
        <v>135.1</v>
      </c>
      <c r="AG309" s="7">
        <v>58.2</v>
      </c>
      <c r="AH309" s="9">
        <f t="shared" si="78"/>
        <v>48.130434782608702</v>
      </c>
      <c r="AI309" s="10">
        <f t="shared" si="79"/>
        <v>13.5</v>
      </c>
      <c r="AJ309" s="7">
        <f t="shared" si="90"/>
        <v>0</v>
      </c>
      <c r="AL309" s="4" t="s">
        <v>1018</v>
      </c>
      <c r="AM309" s="4">
        <v>19.3</v>
      </c>
      <c r="AN309" s="4">
        <v>23.59</v>
      </c>
      <c r="AO309" s="4">
        <v>0.17</v>
      </c>
      <c r="AP309" s="4">
        <v>4.9619999999999997</v>
      </c>
      <c r="AQ309" s="4">
        <v>60</v>
      </c>
      <c r="AR309" s="4">
        <v>149.80000000000001</v>
      </c>
      <c r="AS309" s="4">
        <v>59.4</v>
      </c>
      <c r="AT309" s="9">
        <f t="shared" si="80"/>
        <v>37.760869565217398</v>
      </c>
      <c r="AU309" s="10">
        <f t="shared" si="81"/>
        <v>13.5</v>
      </c>
      <c r="AV309" s="7">
        <f t="shared" si="91"/>
        <v>0</v>
      </c>
      <c r="AX309" s="5" t="s">
        <v>1386</v>
      </c>
      <c r="AY309" s="5">
        <v>11.4</v>
      </c>
      <c r="AZ309" s="5">
        <v>23.59</v>
      </c>
      <c r="BA309" s="5">
        <v>1.34</v>
      </c>
      <c r="BB309" s="5">
        <v>4.202</v>
      </c>
      <c r="BC309" s="5">
        <v>55.6</v>
      </c>
      <c r="BD309" s="5">
        <v>149.6</v>
      </c>
      <c r="BE309" s="5">
        <v>59.8</v>
      </c>
      <c r="BF309" s="9">
        <f t="shared" si="82"/>
        <v>22.304347826086961</v>
      </c>
      <c r="BG309" s="10">
        <f t="shared" si="83"/>
        <v>13.5</v>
      </c>
      <c r="BH309" s="7">
        <f t="shared" si="84"/>
        <v>0</v>
      </c>
      <c r="BJ309" s="6" t="s">
        <v>1746</v>
      </c>
      <c r="BK309" s="6">
        <v>0.7</v>
      </c>
      <c r="BL309" s="6">
        <v>23.59</v>
      </c>
      <c r="BM309" s="6">
        <v>0</v>
      </c>
      <c r="BN309" s="6">
        <v>0.311</v>
      </c>
      <c r="BO309" s="6">
        <v>47.9</v>
      </c>
      <c r="BP309" s="6">
        <v>129.80000000000001</v>
      </c>
      <c r="BQ309" s="6">
        <v>53.3</v>
      </c>
      <c r="BR309" s="9">
        <f t="shared" si="85"/>
        <v>1.3695652173913044</v>
      </c>
      <c r="BS309" s="10">
        <f t="shared" si="86"/>
        <v>7.3695652173913047</v>
      </c>
      <c r="BT309" s="7">
        <f t="shared" si="87"/>
        <v>0</v>
      </c>
    </row>
    <row r="310" spans="2:73" ht="14.5" x14ac:dyDescent="0.35">
      <c r="B310" t="s">
        <v>294</v>
      </c>
      <c r="C310" s="2">
        <v>9.9</v>
      </c>
      <c r="D310" t="s">
        <v>11</v>
      </c>
      <c r="E310" t="s">
        <v>12</v>
      </c>
      <c r="F310">
        <v>3.6829999999999998</v>
      </c>
      <c r="G310">
        <v>56.3</v>
      </c>
      <c r="H310">
        <v>137.5</v>
      </c>
      <c r="I310">
        <v>57.3</v>
      </c>
      <c r="J310" s="9">
        <f t="shared" si="74"/>
        <v>19.369565217391308</v>
      </c>
      <c r="K310" s="10">
        <f t="shared" si="75"/>
        <v>13.5</v>
      </c>
      <c r="L310" s="7">
        <f t="shared" si="88"/>
        <v>0</v>
      </c>
      <c r="N310" t="s">
        <v>652</v>
      </c>
      <c r="O310">
        <v>11.6</v>
      </c>
      <c r="P310" t="s">
        <v>11</v>
      </c>
      <c r="Q310" t="s">
        <v>12</v>
      </c>
      <c r="R310">
        <v>3.5840000000000001</v>
      </c>
      <c r="S310">
        <v>57.1</v>
      </c>
      <c r="T310">
        <v>140</v>
      </c>
      <c r="U310">
        <v>57.7</v>
      </c>
      <c r="V310" s="9">
        <f t="shared" si="76"/>
        <v>22.695652173913047</v>
      </c>
      <c r="W310" s="10">
        <f t="shared" si="77"/>
        <v>13.5</v>
      </c>
      <c r="X310" s="7">
        <f t="shared" si="89"/>
        <v>0</v>
      </c>
      <c r="Z310" s="7" t="s">
        <v>2092</v>
      </c>
      <c r="AA310" s="7">
        <v>18.399999999999999</v>
      </c>
      <c r="AB310" s="7">
        <v>23.59</v>
      </c>
      <c r="AC310" s="7">
        <v>0</v>
      </c>
      <c r="AD310" s="7">
        <v>4.7759999999999998</v>
      </c>
      <c r="AE310" s="7">
        <v>59.5</v>
      </c>
      <c r="AF310" s="7">
        <v>137.9</v>
      </c>
      <c r="AG310" s="7">
        <v>58.2</v>
      </c>
      <c r="AH310" s="9">
        <f t="shared" si="78"/>
        <v>36</v>
      </c>
      <c r="AI310" s="10">
        <f t="shared" si="79"/>
        <v>13.5</v>
      </c>
      <c r="AJ310" s="7">
        <f t="shared" si="90"/>
        <v>0</v>
      </c>
      <c r="AL310" s="4" t="s">
        <v>1019</v>
      </c>
      <c r="AM310" s="4">
        <v>23</v>
      </c>
      <c r="AN310" s="4">
        <v>23.59</v>
      </c>
      <c r="AO310" s="4">
        <v>0</v>
      </c>
      <c r="AP310" s="4">
        <v>5.2</v>
      </c>
      <c r="AQ310" s="4">
        <v>59.8</v>
      </c>
      <c r="AR310" s="4">
        <v>139.80000000000001</v>
      </c>
      <c r="AS310" s="4">
        <v>58.7</v>
      </c>
      <c r="AT310" s="9">
        <f t="shared" si="80"/>
        <v>45.000000000000007</v>
      </c>
      <c r="AU310" s="10">
        <f t="shared" si="81"/>
        <v>13.5</v>
      </c>
      <c r="AV310" s="7">
        <f t="shared" si="91"/>
        <v>0</v>
      </c>
      <c r="AX310" s="5" t="s">
        <v>1387</v>
      </c>
      <c r="AY310" s="5">
        <v>14.1</v>
      </c>
      <c r="AZ310" s="5">
        <v>23.59</v>
      </c>
      <c r="BA310" s="5">
        <v>3.31</v>
      </c>
      <c r="BB310" s="5">
        <v>3.5640000000000001</v>
      </c>
      <c r="BC310" s="5">
        <v>56</v>
      </c>
      <c r="BD310" s="5">
        <v>132.6</v>
      </c>
      <c r="BE310" s="5">
        <v>59.4</v>
      </c>
      <c r="BF310" s="9">
        <f t="shared" si="82"/>
        <v>27.586956521739133</v>
      </c>
      <c r="BG310" s="10">
        <f t="shared" si="83"/>
        <v>13.5</v>
      </c>
      <c r="BH310" s="7">
        <f t="shared" si="84"/>
        <v>0</v>
      </c>
      <c r="BJ310" s="6" t="s">
        <v>1747</v>
      </c>
      <c r="BK310" s="6">
        <v>1.6</v>
      </c>
      <c r="BL310" s="6">
        <v>23.59</v>
      </c>
      <c r="BM310" s="6">
        <v>0</v>
      </c>
      <c r="BN310" s="6">
        <v>0.67100000000000004</v>
      </c>
      <c r="BO310" s="6">
        <v>48.2</v>
      </c>
      <c r="BP310" s="6">
        <v>132.30000000000001</v>
      </c>
      <c r="BQ310" s="6">
        <v>55.1</v>
      </c>
      <c r="BR310" s="9">
        <f t="shared" si="85"/>
        <v>3.1304347826086962</v>
      </c>
      <c r="BS310" s="10">
        <f t="shared" si="86"/>
        <v>6.5</v>
      </c>
      <c r="BT310" s="7">
        <f t="shared" si="87"/>
        <v>0</v>
      </c>
    </row>
    <row r="311" spans="2:73" ht="14.5" x14ac:dyDescent="0.35">
      <c r="B311" t="s">
        <v>295</v>
      </c>
      <c r="C311" s="2">
        <v>16.7</v>
      </c>
      <c r="D311" t="s">
        <v>11</v>
      </c>
      <c r="E311" t="s">
        <v>12</v>
      </c>
      <c r="F311">
        <v>3.629</v>
      </c>
      <c r="G311">
        <v>54</v>
      </c>
      <c r="H311">
        <v>139.6</v>
      </c>
      <c r="I311">
        <v>57.6</v>
      </c>
      <c r="J311" s="9">
        <f t="shared" si="74"/>
        <v>32.673913043478265</v>
      </c>
      <c r="K311" s="10">
        <f t="shared" si="75"/>
        <v>13.5</v>
      </c>
      <c r="L311" s="7">
        <f t="shared" si="88"/>
        <v>0</v>
      </c>
      <c r="N311" t="s">
        <v>653</v>
      </c>
      <c r="O311">
        <v>23.2</v>
      </c>
      <c r="P311" t="s">
        <v>11</v>
      </c>
      <c r="Q311" t="s">
        <v>12</v>
      </c>
      <c r="R311">
        <v>3.6659999999999999</v>
      </c>
      <c r="S311">
        <v>57.5</v>
      </c>
      <c r="T311">
        <v>132.9</v>
      </c>
      <c r="U311">
        <v>57.7</v>
      </c>
      <c r="V311" s="9">
        <f t="shared" si="76"/>
        <v>45.391304347826093</v>
      </c>
      <c r="W311" s="10">
        <f t="shared" si="77"/>
        <v>13.5</v>
      </c>
      <c r="X311" s="7">
        <f t="shared" si="89"/>
        <v>0</v>
      </c>
      <c r="Z311" s="7" t="s">
        <v>2093</v>
      </c>
      <c r="AA311" s="7">
        <v>7.2</v>
      </c>
      <c r="AB311" s="7">
        <v>23.59</v>
      </c>
      <c r="AC311" s="7">
        <v>0</v>
      </c>
      <c r="AD311" s="7">
        <v>5.165</v>
      </c>
      <c r="AE311" s="7">
        <v>55.4</v>
      </c>
      <c r="AF311" s="7">
        <v>142.80000000000001</v>
      </c>
      <c r="AG311" s="7">
        <v>58.2</v>
      </c>
      <c r="AH311" s="9">
        <f t="shared" si="78"/>
        <v>14.086956521739133</v>
      </c>
      <c r="AI311" s="10">
        <f t="shared" si="79"/>
        <v>13.5</v>
      </c>
      <c r="AJ311" s="7">
        <f t="shared" si="90"/>
        <v>0</v>
      </c>
      <c r="AL311" s="4" t="s">
        <v>1020</v>
      </c>
      <c r="AM311" s="4">
        <v>6.1</v>
      </c>
      <c r="AN311" s="4">
        <v>23.59</v>
      </c>
      <c r="AO311" s="4">
        <v>0</v>
      </c>
      <c r="AP311" s="4">
        <v>2.0139999999999998</v>
      </c>
      <c r="AQ311" s="4">
        <v>48.2</v>
      </c>
      <c r="AR311" s="4">
        <v>135.1</v>
      </c>
      <c r="AS311" s="4">
        <v>56.5</v>
      </c>
      <c r="AT311" s="9">
        <f t="shared" si="80"/>
        <v>11.934782608695652</v>
      </c>
      <c r="AU311" s="10">
        <f t="shared" si="81"/>
        <v>13.5</v>
      </c>
      <c r="AV311" s="7">
        <f t="shared" si="91"/>
        <v>0</v>
      </c>
      <c r="AX311" s="5" t="s">
        <v>1388</v>
      </c>
      <c r="AY311" s="5">
        <v>21.3</v>
      </c>
      <c r="AZ311" s="5">
        <v>23.59</v>
      </c>
      <c r="BA311" s="5">
        <v>0.52</v>
      </c>
      <c r="BB311" s="5">
        <v>4.07</v>
      </c>
      <c r="BC311" s="5">
        <v>57.7</v>
      </c>
      <c r="BD311" s="5">
        <v>133.19999999999999</v>
      </c>
      <c r="BE311" s="5">
        <v>59.8</v>
      </c>
      <c r="BF311" s="9">
        <f t="shared" si="82"/>
        <v>41.673913043478265</v>
      </c>
      <c r="BG311" s="10">
        <f t="shared" si="83"/>
        <v>13.5</v>
      </c>
      <c r="BH311" s="7">
        <f t="shared" si="84"/>
        <v>0</v>
      </c>
      <c r="BJ311" s="6" t="s">
        <v>1748</v>
      </c>
      <c r="BK311" s="6">
        <v>2.9</v>
      </c>
      <c r="BL311" s="6">
        <v>23.59</v>
      </c>
      <c r="BM311" s="6">
        <v>0</v>
      </c>
      <c r="BN311" s="6">
        <v>0.84499999999999997</v>
      </c>
      <c r="BO311" s="6">
        <v>48.2</v>
      </c>
      <c r="BP311" s="6">
        <v>136.80000000000001</v>
      </c>
      <c r="BQ311" s="6">
        <v>56</v>
      </c>
      <c r="BR311" s="9">
        <f t="shared" si="85"/>
        <v>5.6739130434782616</v>
      </c>
      <c r="BS311" s="10">
        <f t="shared" si="86"/>
        <v>8.1739130434782616</v>
      </c>
      <c r="BT311" s="7">
        <f t="shared" si="87"/>
        <v>0</v>
      </c>
    </row>
    <row r="312" spans="2:73" ht="14.5" x14ac:dyDescent="0.35">
      <c r="B312" t="s">
        <v>296</v>
      </c>
      <c r="C312" s="2">
        <v>8.5</v>
      </c>
      <c r="D312" t="s">
        <v>11</v>
      </c>
      <c r="E312" t="s">
        <v>12</v>
      </c>
      <c r="F312">
        <v>3.4390000000000001</v>
      </c>
      <c r="G312">
        <v>53.7</v>
      </c>
      <c r="H312">
        <v>134.19999999999999</v>
      </c>
      <c r="I312">
        <v>57.4</v>
      </c>
      <c r="J312" s="9">
        <f t="shared" si="74"/>
        <v>16.630434782608699</v>
      </c>
      <c r="K312" s="10">
        <f t="shared" si="75"/>
        <v>13.5</v>
      </c>
      <c r="L312" s="7">
        <f t="shared" si="88"/>
        <v>0</v>
      </c>
      <c r="N312" t="s">
        <v>654</v>
      </c>
      <c r="O312">
        <v>21.7</v>
      </c>
      <c r="P312" t="s">
        <v>11</v>
      </c>
      <c r="Q312" t="s">
        <v>12</v>
      </c>
      <c r="R312">
        <v>3.5209999999999999</v>
      </c>
      <c r="S312">
        <v>56.8</v>
      </c>
      <c r="T312">
        <v>132.9</v>
      </c>
      <c r="U312">
        <v>57.8</v>
      </c>
      <c r="V312" s="9">
        <f t="shared" si="76"/>
        <v>42.456521739130437</v>
      </c>
      <c r="W312" s="10">
        <f t="shared" si="77"/>
        <v>13.5</v>
      </c>
      <c r="X312" s="7">
        <f t="shared" si="89"/>
        <v>0</v>
      </c>
      <c r="Z312" s="7" t="s">
        <v>2094</v>
      </c>
      <c r="AA312" s="7">
        <v>21.1</v>
      </c>
      <c r="AB312" s="7">
        <v>23.59</v>
      </c>
      <c r="AC312" s="7">
        <v>0.19</v>
      </c>
      <c r="AD312" s="7">
        <v>4.8490000000000002</v>
      </c>
      <c r="AE312" s="7">
        <v>62.2</v>
      </c>
      <c r="AF312" s="7">
        <v>150.6</v>
      </c>
      <c r="AG312" s="7">
        <v>59.9</v>
      </c>
      <c r="AH312" s="9">
        <f t="shared" si="78"/>
        <v>41.282608695652179</v>
      </c>
      <c r="AI312" s="10">
        <f t="shared" si="79"/>
        <v>13.5</v>
      </c>
      <c r="AJ312" s="7">
        <f t="shared" si="90"/>
        <v>0</v>
      </c>
      <c r="AL312" s="4" t="s">
        <v>1021</v>
      </c>
      <c r="AM312" s="4">
        <v>5.6</v>
      </c>
      <c r="AN312" s="4">
        <v>23.59</v>
      </c>
      <c r="AO312" s="4">
        <v>0</v>
      </c>
      <c r="AP312" s="4">
        <v>2.5019999999999998</v>
      </c>
      <c r="AQ312" s="4">
        <v>48.2</v>
      </c>
      <c r="AR312" s="4">
        <v>133.6</v>
      </c>
      <c r="AS312" s="4">
        <v>56.1</v>
      </c>
      <c r="AT312" s="9">
        <f t="shared" si="80"/>
        <v>10.956521739130435</v>
      </c>
      <c r="AU312" s="10">
        <f t="shared" si="81"/>
        <v>13.5</v>
      </c>
      <c r="AV312" s="7">
        <f t="shared" si="91"/>
        <v>0</v>
      </c>
      <c r="AX312" s="5" t="s">
        <v>1389</v>
      </c>
      <c r="AY312" s="5">
        <v>22.4</v>
      </c>
      <c r="AZ312" s="5">
        <v>23.59</v>
      </c>
      <c r="BA312" s="5">
        <v>0</v>
      </c>
      <c r="BB312" s="5">
        <v>4.8250000000000002</v>
      </c>
      <c r="BC312" s="5">
        <v>59.6</v>
      </c>
      <c r="BD312" s="5">
        <v>141.19999999999999</v>
      </c>
      <c r="BE312" s="5">
        <v>58.5</v>
      </c>
      <c r="BF312" s="9">
        <f t="shared" si="82"/>
        <v>43.826086956521742</v>
      </c>
      <c r="BG312" s="10">
        <f t="shared" si="83"/>
        <v>13.5</v>
      </c>
      <c r="BH312" s="7">
        <f t="shared" si="84"/>
        <v>0</v>
      </c>
      <c r="BJ312" s="6" t="s">
        <v>1749</v>
      </c>
      <c r="BK312" s="6">
        <v>4</v>
      </c>
      <c r="BL312" s="6">
        <v>23.59</v>
      </c>
      <c r="BM312" s="6">
        <v>0</v>
      </c>
      <c r="BN312" s="6">
        <v>3.8239999999999998</v>
      </c>
      <c r="BO312" s="6">
        <v>58</v>
      </c>
      <c r="BP312" s="6">
        <v>138.6</v>
      </c>
      <c r="BQ312" s="6">
        <v>58</v>
      </c>
      <c r="BR312" s="9">
        <f t="shared" si="85"/>
        <v>7.8260869565217401</v>
      </c>
      <c r="BS312" s="10">
        <f t="shared" si="86"/>
        <v>12</v>
      </c>
      <c r="BT312" s="7">
        <f t="shared" si="87"/>
        <v>0</v>
      </c>
    </row>
    <row r="313" spans="2:73" ht="14.5" x14ac:dyDescent="0.35">
      <c r="B313" t="s">
        <v>297</v>
      </c>
      <c r="C313" s="2">
        <v>21.8</v>
      </c>
      <c r="D313" t="s">
        <v>11</v>
      </c>
      <c r="E313" t="s">
        <v>12</v>
      </c>
      <c r="F313">
        <v>4.0110000000000001</v>
      </c>
      <c r="G313">
        <v>59.2</v>
      </c>
      <c r="H313">
        <v>133.4</v>
      </c>
      <c r="I313">
        <v>57.7</v>
      </c>
      <c r="J313" s="9">
        <f t="shared" si="74"/>
        <v>42.652173913043484</v>
      </c>
      <c r="K313" s="10">
        <f t="shared" si="75"/>
        <v>13.5</v>
      </c>
      <c r="L313" s="7">
        <f t="shared" si="88"/>
        <v>0</v>
      </c>
      <c r="N313" t="s">
        <v>655</v>
      </c>
      <c r="O313">
        <v>16.899999999999999</v>
      </c>
      <c r="P313" t="s">
        <v>11</v>
      </c>
      <c r="Q313" t="s">
        <v>12</v>
      </c>
      <c r="R313">
        <v>4.0049999999999999</v>
      </c>
      <c r="S313">
        <v>57.8</v>
      </c>
      <c r="T313">
        <v>136.9</v>
      </c>
      <c r="U313">
        <v>57.8</v>
      </c>
      <c r="V313" s="9">
        <f t="shared" si="76"/>
        <v>33.065217391304351</v>
      </c>
      <c r="W313" s="10">
        <f t="shared" si="77"/>
        <v>13.5</v>
      </c>
      <c r="X313" s="7">
        <f t="shared" si="89"/>
        <v>0</v>
      </c>
      <c r="Z313" s="7" t="s">
        <v>2095</v>
      </c>
      <c r="AA313" s="7">
        <v>11.1</v>
      </c>
      <c r="AB313" s="7">
        <v>23.59</v>
      </c>
      <c r="AC313" s="7">
        <v>0</v>
      </c>
      <c r="AD313" s="7">
        <v>5.1029999999999998</v>
      </c>
      <c r="AE313" s="7">
        <v>63.4</v>
      </c>
      <c r="AF313" s="7">
        <v>143.5</v>
      </c>
      <c r="AG313" s="7">
        <v>58.2</v>
      </c>
      <c r="AH313" s="9">
        <f t="shared" si="78"/>
        <v>21.717391304347828</v>
      </c>
      <c r="AI313" s="10">
        <f t="shared" si="79"/>
        <v>13.5</v>
      </c>
      <c r="AJ313" s="7">
        <f t="shared" si="90"/>
        <v>0</v>
      </c>
      <c r="AL313" s="4" t="s">
        <v>1022</v>
      </c>
      <c r="AM313" s="4">
        <v>13.8</v>
      </c>
      <c r="AN313" s="4">
        <v>23.59</v>
      </c>
      <c r="AO313" s="4">
        <v>0</v>
      </c>
      <c r="AP313" s="4">
        <v>4.9749999999999996</v>
      </c>
      <c r="AQ313" s="4">
        <v>59.8</v>
      </c>
      <c r="AR313" s="4">
        <v>138.1</v>
      </c>
      <c r="AS313" s="4">
        <v>58.6</v>
      </c>
      <c r="AT313" s="9">
        <f t="shared" si="80"/>
        <v>27.000000000000004</v>
      </c>
      <c r="AU313" s="10">
        <f t="shared" si="81"/>
        <v>13.5</v>
      </c>
      <c r="AV313" s="7">
        <f t="shared" si="91"/>
        <v>0</v>
      </c>
      <c r="AX313" s="5" t="s">
        <v>1390</v>
      </c>
      <c r="AY313" s="5">
        <v>17.2</v>
      </c>
      <c r="AZ313" s="5">
        <v>23.59</v>
      </c>
      <c r="BA313" s="5">
        <v>0</v>
      </c>
      <c r="BB313" s="5">
        <v>3.89</v>
      </c>
      <c r="BC313" s="5">
        <v>53</v>
      </c>
      <c r="BD313" s="5">
        <v>139.19999999999999</v>
      </c>
      <c r="BE313" s="5">
        <v>57.9</v>
      </c>
      <c r="BF313" s="9">
        <f t="shared" si="82"/>
        <v>33.652173913043484</v>
      </c>
      <c r="BG313" s="10">
        <f t="shared" si="83"/>
        <v>13.5</v>
      </c>
      <c r="BH313" s="7">
        <f t="shared" si="84"/>
        <v>0</v>
      </c>
      <c r="BJ313" s="6" t="s">
        <v>1750</v>
      </c>
      <c r="BK313" s="6">
        <v>2.6</v>
      </c>
      <c r="BL313" s="6">
        <v>23.59</v>
      </c>
      <c r="BM313" s="6">
        <v>0</v>
      </c>
      <c r="BN313" s="6">
        <v>0.95199999999999996</v>
      </c>
      <c r="BO313" s="6">
        <v>48.2</v>
      </c>
      <c r="BP313" s="6">
        <v>132.5</v>
      </c>
      <c r="BQ313" s="6">
        <v>55.9</v>
      </c>
      <c r="BR313" s="9">
        <f t="shared" si="85"/>
        <v>5.0869565217391308</v>
      </c>
      <c r="BS313" s="10">
        <f t="shared" si="86"/>
        <v>13.086956521739133</v>
      </c>
      <c r="BT313" s="7">
        <f t="shared" si="87"/>
        <v>0</v>
      </c>
    </row>
    <row r="314" spans="2:73" ht="14.5" x14ac:dyDescent="0.35">
      <c r="B314" t="s">
        <v>298</v>
      </c>
      <c r="C314" s="2">
        <v>23.4</v>
      </c>
      <c r="D314" t="s">
        <v>11</v>
      </c>
      <c r="E314" t="s">
        <v>12</v>
      </c>
      <c r="F314">
        <v>3.9710000000000001</v>
      </c>
      <c r="G314">
        <v>58.3</v>
      </c>
      <c r="H314">
        <v>138</v>
      </c>
      <c r="I314">
        <v>57.8</v>
      </c>
      <c r="J314" s="9">
        <f t="shared" si="74"/>
        <v>45.782608695652179</v>
      </c>
      <c r="K314" s="10">
        <f t="shared" si="75"/>
        <v>13.5</v>
      </c>
      <c r="L314" s="7">
        <f t="shared" si="88"/>
        <v>0</v>
      </c>
      <c r="N314" t="s">
        <v>656</v>
      </c>
      <c r="O314">
        <v>24.1</v>
      </c>
      <c r="P314" t="s">
        <v>11</v>
      </c>
      <c r="Q314" t="s">
        <v>12</v>
      </c>
      <c r="R314">
        <v>4.18</v>
      </c>
      <c r="S314">
        <v>60</v>
      </c>
      <c r="T314">
        <v>140.6</v>
      </c>
      <c r="U314">
        <v>57.8</v>
      </c>
      <c r="V314" s="9">
        <f t="shared" si="76"/>
        <v>47.152173913043484</v>
      </c>
      <c r="W314" s="10">
        <f t="shared" si="77"/>
        <v>13.5</v>
      </c>
      <c r="X314" s="7">
        <f t="shared" si="89"/>
        <v>0</v>
      </c>
      <c r="Z314" s="7" t="s">
        <v>2096</v>
      </c>
      <c r="AA314" s="7">
        <v>14.6</v>
      </c>
      <c r="AB314" s="7">
        <v>23.59</v>
      </c>
      <c r="AC314" s="7">
        <v>0</v>
      </c>
      <c r="AD314" s="7">
        <v>4.7530000000000001</v>
      </c>
      <c r="AE314" s="7">
        <v>62.4</v>
      </c>
      <c r="AF314" s="7">
        <v>149.1</v>
      </c>
      <c r="AG314" s="7">
        <v>58.2</v>
      </c>
      <c r="AH314" s="9">
        <f t="shared" si="78"/>
        <v>28.565217391304351</v>
      </c>
      <c r="AI314" s="10">
        <f t="shared" si="79"/>
        <v>13.5</v>
      </c>
      <c r="AJ314" s="7">
        <f t="shared" si="90"/>
        <v>0</v>
      </c>
      <c r="AL314" s="4" t="s">
        <v>1023</v>
      </c>
      <c r="AM314" s="4">
        <v>18.3</v>
      </c>
      <c r="AN314" s="4">
        <v>23.59</v>
      </c>
      <c r="AO314" s="4">
        <v>0</v>
      </c>
      <c r="AP314" s="4">
        <v>5.0890000000000004</v>
      </c>
      <c r="AQ314" s="4">
        <v>62.2</v>
      </c>
      <c r="AR314" s="4">
        <v>140.4</v>
      </c>
      <c r="AS314" s="4">
        <v>58.3</v>
      </c>
      <c r="AT314" s="9">
        <f t="shared" si="80"/>
        <v>35.804347826086961</v>
      </c>
      <c r="AU314" s="10">
        <f t="shared" si="81"/>
        <v>13.5</v>
      </c>
      <c r="AV314" s="7">
        <f t="shared" si="91"/>
        <v>0</v>
      </c>
      <c r="AX314" s="5" t="s">
        <v>1391</v>
      </c>
      <c r="AY314" s="5">
        <v>3.5</v>
      </c>
      <c r="AZ314" s="5">
        <v>23.59</v>
      </c>
      <c r="BA314" s="5">
        <v>0</v>
      </c>
      <c r="BB314" s="5">
        <v>1.08</v>
      </c>
      <c r="BC314" s="5">
        <v>48.2</v>
      </c>
      <c r="BD314" s="5">
        <v>133.19999999999999</v>
      </c>
      <c r="BE314" s="5">
        <v>55.6</v>
      </c>
      <c r="BF314" s="9">
        <f t="shared" si="82"/>
        <v>6.8478260869565224</v>
      </c>
      <c r="BG314" s="10">
        <f t="shared" si="83"/>
        <v>13.5</v>
      </c>
      <c r="BH314" s="7">
        <f t="shared" si="84"/>
        <v>0</v>
      </c>
      <c r="BJ314" s="6" t="s">
        <v>1751</v>
      </c>
      <c r="BK314" s="6">
        <v>5.6</v>
      </c>
      <c r="BL314" s="6">
        <v>23.59</v>
      </c>
      <c r="BM314" s="6">
        <v>0</v>
      </c>
      <c r="BN314" s="6">
        <v>4.3979999999999997</v>
      </c>
      <c r="BO314" s="6">
        <v>62</v>
      </c>
      <c r="BP314" s="6">
        <v>143.80000000000001</v>
      </c>
      <c r="BQ314" s="6">
        <v>58.4</v>
      </c>
      <c r="BR314" s="9">
        <f t="shared" si="85"/>
        <v>10.956521739130435</v>
      </c>
      <c r="BS314" s="10">
        <f t="shared" si="86"/>
        <v>13.5</v>
      </c>
      <c r="BT314" s="7">
        <f t="shared" si="87"/>
        <v>0</v>
      </c>
    </row>
    <row r="315" spans="2:73" ht="14.5" x14ac:dyDescent="0.35">
      <c r="B315" t="s">
        <v>299</v>
      </c>
      <c r="C315" s="2">
        <v>6.7</v>
      </c>
      <c r="D315" t="s">
        <v>11</v>
      </c>
      <c r="E315" t="s">
        <v>12</v>
      </c>
      <c r="F315">
        <v>2.0550000000000002</v>
      </c>
      <c r="G315">
        <v>48.2</v>
      </c>
      <c r="H315">
        <v>135.80000000000001</v>
      </c>
      <c r="I315">
        <v>56.9</v>
      </c>
      <c r="J315" s="9">
        <f t="shared" si="74"/>
        <v>13.108695652173916</v>
      </c>
      <c r="K315" s="10">
        <f t="shared" si="75"/>
        <v>13.5</v>
      </c>
      <c r="L315" s="7">
        <f t="shared" si="88"/>
        <v>0</v>
      </c>
      <c r="N315" t="s">
        <v>657</v>
      </c>
      <c r="O315">
        <v>26.7</v>
      </c>
      <c r="P315" t="s">
        <v>11</v>
      </c>
      <c r="Q315" t="s">
        <v>12</v>
      </c>
      <c r="R315">
        <v>4.1619999999999999</v>
      </c>
      <c r="S315">
        <v>61</v>
      </c>
      <c r="T315">
        <v>137.69999999999999</v>
      </c>
      <c r="U315">
        <v>59.4</v>
      </c>
      <c r="V315" s="9">
        <f t="shared" si="76"/>
        <v>52.239130434782616</v>
      </c>
      <c r="W315" s="10">
        <f t="shared" si="77"/>
        <v>13.5</v>
      </c>
      <c r="X315" s="7">
        <f t="shared" si="89"/>
        <v>0</v>
      </c>
      <c r="Z315" s="7" t="s">
        <v>2097</v>
      </c>
      <c r="AA315" s="7">
        <v>13.8</v>
      </c>
      <c r="AB315" s="7">
        <v>23.59</v>
      </c>
      <c r="AC315" s="7">
        <v>0</v>
      </c>
      <c r="AD315" s="7">
        <v>4.3289999999999997</v>
      </c>
      <c r="AE315" s="7">
        <v>58.1</v>
      </c>
      <c r="AF315" s="7">
        <v>137.4</v>
      </c>
      <c r="AG315" s="7">
        <v>59.4</v>
      </c>
      <c r="AH315" s="9">
        <f t="shared" si="78"/>
        <v>27.000000000000004</v>
      </c>
      <c r="AI315" s="10">
        <f t="shared" si="79"/>
        <v>13.5</v>
      </c>
      <c r="AJ315" s="7">
        <f t="shared" si="90"/>
        <v>0</v>
      </c>
      <c r="AL315" s="4" t="s">
        <v>1024</v>
      </c>
      <c r="AM315" s="4">
        <v>13.7</v>
      </c>
      <c r="AN315" s="4">
        <v>23.59</v>
      </c>
      <c r="AO315" s="4">
        <v>0</v>
      </c>
      <c r="AP315" s="4">
        <v>4.3860000000000001</v>
      </c>
      <c r="AQ315" s="4">
        <v>58.4</v>
      </c>
      <c r="AR315" s="4">
        <v>136.5</v>
      </c>
      <c r="AS315" s="4">
        <v>58.4</v>
      </c>
      <c r="AT315" s="9">
        <f t="shared" si="80"/>
        <v>26.804347826086957</v>
      </c>
      <c r="AU315" s="10">
        <f t="shared" si="81"/>
        <v>13.5</v>
      </c>
      <c r="AV315" s="7">
        <f t="shared" si="91"/>
        <v>0</v>
      </c>
      <c r="AX315" s="5" t="s">
        <v>1392</v>
      </c>
      <c r="AY315" s="5">
        <v>7.1</v>
      </c>
      <c r="AZ315" s="5">
        <v>23.59</v>
      </c>
      <c r="BA315" s="5">
        <v>0</v>
      </c>
      <c r="BB315" s="5">
        <v>3.415</v>
      </c>
      <c r="BC315" s="5">
        <v>48.8</v>
      </c>
      <c r="BD315" s="5">
        <v>135.19999999999999</v>
      </c>
      <c r="BE315" s="5">
        <v>57.1</v>
      </c>
      <c r="BF315" s="9">
        <f t="shared" si="82"/>
        <v>13.891304347826088</v>
      </c>
      <c r="BG315" s="10">
        <f t="shared" si="83"/>
        <v>13.5</v>
      </c>
      <c r="BH315" s="7">
        <f t="shared" si="84"/>
        <v>0</v>
      </c>
      <c r="BJ315" s="6" t="s">
        <v>1752</v>
      </c>
      <c r="BK315" s="6">
        <v>11.7</v>
      </c>
      <c r="BL315" s="6">
        <v>23.59</v>
      </c>
      <c r="BM315" s="6">
        <v>0</v>
      </c>
      <c r="BN315" s="6">
        <v>3.855</v>
      </c>
      <c r="BO315" s="6">
        <v>59.6</v>
      </c>
      <c r="BP315" s="6">
        <v>139</v>
      </c>
      <c r="BQ315" s="6">
        <v>58.3</v>
      </c>
      <c r="BR315" s="9">
        <f t="shared" si="85"/>
        <v>22.89130434782609</v>
      </c>
      <c r="BS315" s="10">
        <f t="shared" si="86"/>
        <v>13.5</v>
      </c>
      <c r="BT315" s="7">
        <f t="shared" si="87"/>
        <v>0</v>
      </c>
    </row>
    <row r="316" spans="2:73" ht="14.5" x14ac:dyDescent="0.35">
      <c r="B316" t="s">
        <v>300</v>
      </c>
      <c r="C316" s="2">
        <v>5</v>
      </c>
      <c r="D316" t="s">
        <v>11</v>
      </c>
      <c r="E316" t="s">
        <v>12</v>
      </c>
      <c r="F316">
        <v>2.4369999999999998</v>
      </c>
      <c r="G316">
        <v>48.2</v>
      </c>
      <c r="H316">
        <v>137.9</v>
      </c>
      <c r="I316">
        <v>57.4</v>
      </c>
      <c r="J316" s="9">
        <f t="shared" si="74"/>
        <v>9.7826086956521756</v>
      </c>
      <c r="K316" s="10">
        <f t="shared" si="75"/>
        <v>13.5</v>
      </c>
      <c r="L316" s="7">
        <f t="shared" si="88"/>
        <v>0</v>
      </c>
      <c r="N316" t="s">
        <v>658</v>
      </c>
      <c r="O316">
        <v>16</v>
      </c>
      <c r="P316" t="s">
        <v>11</v>
      </c>
      <c r="Q316" t="s">
        <v>12</v>
      </c>
      <c r="R316">
        <v>4.9560000000000004</v>
      </c>
      <c r="S316">
        <v>61</v>
      </c>
      <c r="T316">
        <v>151.4</v>
      </c>
      <c r="U316">
        <v>57.5</v>
      </c>
      <c r="V316" s="9">
        <f t="shared" si="76"/>
        <v>31.304347826086961</v>
      </c>
      <c r="W316" s="10">
        <f t="shared" si="77"/>
        <v>13.5</v>
      </c>
      <c r="X316" s="7">
        <f t="shared" si="89"/>
        <v>0</v>
      </c>
      <c r="Z316" s="7" t="s">
        <v>2098</v>
      </c>
      <c r="AA316" s="7">
        <v>23.1</v>
      </c>
      <c r="AB316" s="7">
        <v>23.59</v>
      </c>
      <c r="AC316" s="7">
        <v>0</v>
      </c>
      <c r="AD316" s="7">
        <v>3.8380000000000001</v>
      </c>
      <c r="AE316" s="7">
        <v>58.6</v>
      </c>
      <c r="AF316" s="7">
        <v>135.30000000000001</v>
      </c>
      <c r="AG316" s="7">
        <v>58.1</v>
      </c>
      <c r="AH316" s="9">
        <f t="shared" si="78"/>
        <v>45.195652173913054</v>
      </c>
      <c r="AI316" s="10">
        <f t="shared" si="79"/>
        <v>13.5</v>
      </c>
      <c r="AJ316" s="7">
        <f t="shared" si="90"/>
        <v>0</v>
      </c>
      <c r="AL316" s="4" t="s">
        <v>1025</v>
      </c>
      <c r="AM316" s="4">
        <v>7.9</v>
      </c>
      <c r="AN316" s="4">
        <v>23.59</v>
      </c>
      <c r="AO316" s="4">
        <v>0</v>
      </c>
      <c r="AP316" s="4">
        <v>4.548</v>
      </c>
      <c r="AQ316" s="4">
        <v>56.2</v>
      </c>
      <c r="AR316" s="4">
        <v>141.9</v>
      </c>
      <c r="AS316" s="4">
        <v>57.4</v>
      </c>
      <c r="AT316" s="9">
        <f t="shared" si="80"/>
        <v>15.456521739130437</v>
      </c>
      <c r="AU316" s="10">
        <f t="shared" si="81"/>
        <v>13.5</v>
      </c>
      <c r="AV316" s="7">
        <f t="shared" si="91"/>
        <v>0</v>
      </c>
      <c r="AX316" s="5" t="s">
        <v>1393</v>
      </c>
      <c r="AY316" s="5">
        <v>1</v>
      </c>
      <c r="AZ316" s="5">
        <v>23.59</v>
      </c>
      <c r="BA316" s="5">
        <v>0</v>
      </c>
      <c r="BB316" s="5">
        <v>0.31900000000000001</v>
      </c>
      <c r="BC316" s="5">
        <v>45.3</v>
      </c>
      <c r="BD316" s="5">
        <v>130.80000000000001</v>
      </c>
      <c r="BE316" s="5">
        <v>54</v>
      </c>
      <c r="BF316" s="9">
        <f t="shared" si="82"/>
        <v>1.956521739130435</v>
      </c>
      <c r="BG316" s="10">
        <f t="shared" si="83"/>
        <v>11.456521739130435</v>
      </c>
      <c r="BH316" s="7">
        <f t="shared" si="84"/>
        <v>0</v>
      </c>
      <c r="BJ316" s="6" t="s">
        <v>1753</v>
      </c>
      <c r="BK316" s="6">
        <v>3.1</v>
      </c>
      <c r="BL316" s="6">
        <v>23.59</v>
      </c>
      <c r="BM316" s="6">
        <v>0</v>
      </c>
      <c r="BN316" s="6">
        <v>0.96299999999999997</v>
      </c>
      <c r="BO316" s="6">
        <v>48.2</v>
      </c>
      <c r="BP316" s="6">
        <v>132.5</v>
      </c>
      <c r="BQ316" s="6">
        <v>56</v>
      </c>
      <c r="BR316" s="9">
        <f t="shared" si="85"/>
        <v>6.0652173913043486</v>
      </c>
      <c r="BS316" s="10">
        <f t="shared" si="86"/>
        <v>13.5</v>
      </c>
      <c r="BT316" s="7">
        <f t="shared" si="87"/>
        <v>0</v>
      </c>
    </row>
    <row r="317" spans="2:73" ht="14.5" x14ac:dyDescent="0.35">
      <c r="B317" t="s">
        <v>301</v>
      </c>
      <c r="C317" s="2">
        <v>18.600000000000001</v>
      </c>
      <c r="D317" t="s">
        <v>11</v>
      </c>
      <c r="E317" t="s">
        <v>12</v>
      </c>
      <c r="F317">
        <v>4.9640000000000004</v>
      </c>
      <c r="G317">
        <v>60.2</v>
      </c>
      <c r="H317">
        <v>140.69999999999999</v>
      </c>
      <c r="I317">
        <v>57.8</v>
      </c>
      <c r="J317" s="9">
        <f t="shared" si="74"/>
        <v>36.391304347826093</v>
      </c>
      <c r="K317" s="10">
        <f t="shared" si="75"/>
        <v>13.5</v>
      </c>
      <c r="L317" s="7">
        <f t="shared" si="88"/>
        <v>0</v>
      </c>
      <c r="N317" t="s">
        <v>659</v>
      </c>
      <c r="O317">
        <v>12.9</v>
      </c>
      <c r="P317" t="s">
        <v>11</v>
      </c>
      <c r="Q317" t="s">
        <v>12</v>
      </c>
      <c r="R317">
        <v>4.9820000000000002</v>
      </c>
      <c r="S317">
        <v>63.8</v>
      </c>
      <c r="T317">
        <v>153.5</v>
      </c>
      <c r="U317">
        <v>57.2</v>
      </c>
      <c r="V317" s="9">
        <f t="shared" si="76"/>
        <v>25.239130434782613</v>
      </c>
      <c r="W317" s="10">
        <f t="shared" si="77"/>
        <v>13.5</v>
      </c>
      <c r="X317" s="7">
        <f t="shared" si="89"/>
        <v>0</v>
      </c>
      <c r="Z317" s="7" t="s">
        <v>2099</v>
      </c>
      <c r="AA317" s="7">
        <v>5</v>
      </c>
      <c r="AB317" s="7">
        <v>23.59</v>
      </c>
      <c r="AC317" s="7">
        <v>0</v>
      </c>
      <c r="AD317" s="7">
        <v>1.296</v>
      </c>
      <c r="AE317" s="7">
        <v>48.2</v>
      </c>
      <c r="AF317" s="7">
        <v>134.1</v>
      </c>
      <c r="AG317" s="7">
        <v>57.3</v>
      </c>
      <c r="AH317" s="9">
        <f t="shared" si="78"/>
        <v>9.7826086956521756</v>
      </c>
      <c r="AI317" s="10">
        <f t="shared" si="79"/>
        <v>13.5</v>
      </c>
      <c r="AJ317" s="7">
        <f t="shared" si="90"/>
        <v>0</v>
      </c>
      <c r="AL317" s="4" t="s">
        <v>1026</v>
      </c>
      <c r="AM317" s="4">
        <v>8.1</v>
      </c>
      <c r="AN317" s="4">
        <v>23.59</v>
      </c>
      <c r="AO317" s="4">
        <v>0</v>
      </c>
      <c r="AP317" s="4">
        <v>4.8070000000000004</v>
      </c>
      <c r="AQ317" s="4">
        <v>55.3</v>
      </c>
      <c r="AR317" s="4">
        <v>140.80000000000001</v>
      </c>
      <c r="AS317" s="4">
        <v>58.2</v>
      </c>
      <c r="AT317" s="9">
        <f t="shared" si="80"/>
        <v>15.847826086956523</v>
      </c>
      <c r="AU317" s="10">
        <f t="shared" si="81"/>
        <v>13.5</v>
      </c>
      <c r="AV317" s="7">
        <f t="shared" si="91"/>
        <v>0</v>
      </c>
      <c r="AX317" s="5" t="s">
        <v>1394</v>
      </c>
      <c r="AY317" s="5">
        <v>10.8</v>
      </c>
      <c r="AZ317" s="5">
        <v>23.59</v>
      </c>
      <c r="BA317" s="5">
        <v>0</v>
      </c>
      <c r="BB317" s="5">
        <v>2.9279999999999999</v>
      </c>
      <c r="BC317" s="5">
        <v>48.2</v>
      </c>
      <c r="BD317" s="5">
        <v>137.19999999999999</v>
      </c>
      <c r="BE317" s="5">
        <v>57.3</v>
      </c>
      <c r="BF317" s="9">
        <f t="shared" si="82"/>
        <v>21.130434782608699</v>
      </c>
      <c r="BG317" s="10">
        <f t="shared" si="83"/>
        <v>13.5</v>
      </c>
      <c r="BH317" s="7">
        <f t="shared" si="84"/>
        <v>0</v>
      </c>
      <c r="BJ317" s="6" t="s">
        <v>1754</v>
      </c>
      <c r="BK317" s="6">
        <v>2.2000000000000002</v>
      </c>
      <c r="BL317" s="6">
        <v>23.59</v>
      </c>
      <c r="BM317" s="6">
        <v>0</v>
      </c>
      <c r="BN317" s="6">
        <v>1.103</v>
      </c>
      <c r="BO317" s="6">
        <v>48.2</v>
      </c>
      <c r="BP317" s="6">
        <v>133.30000000000001</v>
      </c>
      <c r="BQ317" s="6">
        <v>56</v>
      </c>
      <c r="BR317" s="9">
        <f t="shared" si="85"/>
        <v>4.304347826086957</v>
      </c>
      <c r="BS317" s="10">
        <f t="shared" si="86"/>
        <v>13.5</v>
      </c>
      <c r="BT317" s="7">
        <f t="shared" si="87"/>
        <v>0</v>
      </c>
    </row>
    <row r="318" spans="2:73" ht="14.5" x14ac:dyDescent="0.35">
      <c r="B318" t="s">
        <v>302</v>
      </c>
      <c r="C318" s="2">
        <v>5.9</v>
      </c>
      <c r="D318" t="s">
        <v>11</v>
      </c>
      <c r="E318" t="s">
        <v>12</v>
      </c>
      <c r="F318">
        <v>1.6779999999999999</v>
      </c>
      <c r="G318">
        <v>48.2</v>
      </c>
      <c r="H318">
        <v>139.6</v>
      </c>
      <c r="I318">
        <v>57.2</v>
      </c>
      <c r="J318" s="9">
        <f t="shared" si="74"/>
        <v>11.543478260869568</v>
      </c>
      <c r="K318" s="10">
        <f t="shared" si="75"/>
        <v>13.5</v>
      </c>
      <c r="L318" s="7">
        <f t="shared" si="88"/>
        <v>0</v>
      </c>
      <c r="N318" t="s">
        <v>660</v>
      </c>
      <c r="O318">
        <v>5.7</v>
      </c>
      <c r="P318" t="s">
        <v>11</v>
      </c>
      <c r="Q318" t="s">
        <v>12</v>
      </c>
      <c r="R318">
        <v>3.927</v>
      </c>
      <c r="S318">
        <v>55.3</v>
      </c>
      <c r="T318">
        <v>143.4</v>
      </c>
      <c r="U318">
        <v>56.7</v>
      </c>
      <c r="V318" s="9">
        <f t="shared" si="76"/>
        <v>11.15217391304348</v>
      </c>
      <c r="W318" s="10">
        <f t="shared" si="77"/>
        <v>13.5</v>
      </c>
      <c r="X318" s="7">
        <f t="shared" si="89"/>
        <v>0</v>
      </c>
      <c r="Z318" s="7" t="s">
        <v>2100</v>
      </c>
      <c r="AA318" s="7">
        <v>12.5</v>
      </c>
      <c r="AB318" s="7">
        <v>23.59</v>
      </c>
      <c r="AC318" s="7">
        <v>0</v>
      </c>
      <c r="AD318" s="7">
        <v>5</v>
      </c>
      <c r="AE318" s="7">
        <v>60.4</v>
      </c>
      <c r="AF318" s="7">
        <v>136.30000000000001</v>
      </c>
      <c r="AG318" s="7">
        <v>58.2</v>
      </c>
      <c r="AH318" s="9">
        <f t="shared" si="78"/>
        <v>24.456521739130437</v>
      </c>
      <c r="AI318" s="10">
        <f t="shared" si="79"/>
        <v>13.5</v>
      </c>
      <c r="AJ318" s="7">
        <f t="shared" si="90"/>
        <v>0</v>
      </c>
      <c r="AL318" s="4" t="s">
        <v>1027</v>
      </c>
      <c r="AM318" s="4">
        <v>17.7</v>
      </c>
      <c r="AN318" s="4">
        <v>23.59</v>
      </c>
      <c r="AO318" s="4">
        <v>0</v>
      </c>
      <c r="AP318" s="4">
        <v>5.1360000000000001</v>
      </c>
      <c r="AQ318" s="4">
        <v>61</v>
      </c>
      <c r="AR318" s="4">
        <v>140.4</v>
      </c>
      <c r="AS318" s="4">
        <v>58.6</v>
      </c>
      <c r="AT318" s="9">
        <f t="shared" si="80"/>
        <v>34.630434782608695</v>
      </c>
      <c r="AU318" s="10">
        <f t="shared" si="81"/>
        <v>13.5</v>
      </c>
      <c r="AV318" s="7">
        <f t="shared" si="91"/>
        <v>0</v>
      </c>
      <c r="AX318" s="5" t="s">
        <v>1395</v>
      </c>
      <c r="AY318" s="5">
        <v>10.1</v>
      </c>
      <c r="AZ318" s="5">
        <v>23.59</v>
      </c>
      <c r="BA318" s="5">
        <v>0</v>
      </c>
      <c r="BB318" s="5">
        <v>4.0629999999999997</v>
      </c>
      <c r="BC318" s="5">
        <v>53.9</v>
      </c>
      <c r="BD318" s="5">
        <v>135.30000000000001</v>
      </c>
      <c r="BE318" s="5">
        <v>58</v>
      </c>
      <c r="BF318" s="9">
        <f t="shared" si="82"/>
        <v>19.760869565217394</v>
      </c>
      <c r="BG318" s="10">
        <f t="shared" si="83"/>
        <v>13.5</v>
      </c>
      <c r="BH318" s="7">
        <f t="shared" si="84"/>
        <v>0</v>
      </c>
      <c r="BJ318" s="6" t="s">
        <v>1755</v>
      </c>
      <c r="BK318" s="6">
        <v>6.7</v>
      </c>
      <c r="BL318" s="6">
        <v>23.59</v>
      </c>
      <c r="BM318" s="6">
        <v>0</v>
      </c>
      <c r="BN318" s="6">
        <v>3.5630000000000002</v>
      </c>
      <c r="BO318" s="6">
        <v>54.6</v>
      </c>
      <c r="BP318" s="6">
        <v>143.80000000000001</v>
      </c>
      <c r="BQ318" s="6">
        <v>58.5</v>
      </c>
      <c r="BR318" s="9">
        <f t="shared" si="85"/>
        <v>13.108695652173916</v>
      </c>
      <c r="BS318" s="10">
        <f t="shared" si="86"/>
        <v>13.5</v>
      </c>
      <c r="BT318" s="7">
        <f t="shared" si="87"/>
        <v>0</v>
      </c>
    </row>
    <row r="319" spans="2:73" ht="14.5" x14ac:dyDescent="0.35">
      <c r="B319" t="s">
        <v>303</v>
      </c>
      <c r="C319" s="2">
        <v>16</v>
      </c>
      <c r="D319" t="s">
        <v>11</v>
      </c>
      <c r="E319" t="s">
        <v>12</v>
      </c>
      <c r="F319">
        <v>5.016</v>
      </c>
      <c r="G319">
        <v>62.6</v>
      </c>
      <c r="H319">
        <v>153</v>
      </c>
      <c r="I319">
        <v>57.8</v>
      </c>
      <c r="J319" s="9">
        <f t="shared" si="74"/>
        <v>31.304347826086961</v>
      </c>
      <c r="K319" s="10">
        <f t="shared" si="75"/>
        <v>13.5</v>
      </c>
      <c r="L319" s="7">
        <f t="shared" si="88"/>
        <v>0</v>
      </c>
      <c r="N319" t="s">
        <v>661</v>
      </c>
      <c r="O319">
        <v>11.7</v>
      </c>
      <c r="P319" t="s">
        <v>11</v>
      </c>
      <c r="Q319" t="s">
        <v>12</v>
      </c>
      <c r="R319">
        <v>4.4400000000000004</v>
      </c>
      <c r="S319">
        <v>57.1</v>
      </c>
      <c r="T319">
        <v>134.30000000000001</v>
      </c>
      <c r="U319">
        <v>57.6</v>
      </c>
      <c r="V319" s="9">
        <f t="shared" si="76"/>
        <v>22.89130434782609</v>
      </c>
      <c r="W319" s="10">
        <f t="shared" si="77"/>
        <v>13.5</v>
      </c>
      <c r="X319" s="7">
        <f t="shared" si="89"/>
        <v>0</v>
      </c>
      <c r="Z319" s="7" t="s">
        <v>2101</v>
      </c>
      <c r="AA319" s="7">
        <v>9.4</v>
      </c>
      <c r="AB319" s="7">
        <v>23.59</v>
      </c>
      <c r="AC319" s="7">
        <v>1.1599999999999999</v>
      </c>
      <c r="AD319" s="7">
        <v>4.3449999999999998</v>
      </c>
      <c r="AE319" s="7">
        <v>56.8</v>
      </c>
      <c r="AF319" s="7">
        <v>149.80000000000001</v>
      </c>
      <c r="AG319" s="7">
        <v>59.1</v>
      </c>
      <c r="AH319" s="9">
        <f t="shared" si="78"/>
        <v>18.39130434782609</v>
      </c>
      <c r="AI319" s="10">
        <f t="shared" si="79"/>
        <v>13.5</v>
      </c>
      <c r="AJ319" s="7">
        <f t="shared" si="90"/>
        <v>0</v>
      </c>
      <c r="AL319" s="4" t="s">
        <v>1028</v>
      </c>
      <c r="AM319" s="4">
        <v>22.6</v>
      </c>
      <c r="AN319" s="4">
        <v>23.59</v>
      </c>
      <c r="AO319" s="4">
        <v>0</v>
      </c>
      <c r="AP319" s="4">
        <v>3.9569999999999999</v>
      </c>
      <c r="AQ319" s="4">
        <v>57.2</v>
      </c>
      <c r="AR319" s="4">
        <v>136.6</v>
      </c>
      <c r="AS319" s="4">
        <v>58.4</v>
      </c>
      <c r="AT319" s="9">
        <f t="shared" si="80"/>
        <v>44.217391304347835</v>
      </c>
      <c r="AU319" s="10">
        <f t="shared" si="81"/>
        <v>13.5</v>
      </c>
      <c r="AV319" s="7">
        <f t="shared" si="91"/>
        <v>0</v>
      </c>
      <c r="AX319" s="5" t="s">
        <v>1396</v>
      </c>
      <c r="AY319" s="5">
        <v>16.5</v>
      </c>
      <c r="AZ319" s="5">
        <v>23.59</v>
      </c>
      <c r="BA319" s="5">
        <v>0</v>
      </c>
      <c r="BB319" s="5">
        <v>4.819</v>
      </c>
      <c r="BC319" s="5">
        <v>59.2</v>
      </c>
      <c r="BD319" s="5">
        <v>135.6</v>
      </c>
      <c r="BE319" s="5">
        <v>58.4</v>
      </c>
      <c r="BF319" s="9">
        <f t="shared" si="82"/>
        <v>32.282608695652179</v>
      </c>
      <c r="BG319" s="10">
        <f t="shared" si="83"/>
        <v>13.5</v>
      </c>
      <c r="BH319" s="7">
        <f t="shared" si="84"/>
        <v>0</v>
      </c>
      <c r="BJ319" s="6" t="s">
        <v>1756</v>
      </c>
      <c r="BK319" s="6">
        <v>0.6</v>
      </c>
      <c r="BL319" s="6">
        <v>23.59</v>
      </c>
      <c r="BM319" s="6">
        <v>0</v>
      </c>
      <c r="BN319" s="6">
        <v>0.28299999999999997</v>
      </c>
      <c r="BO319" s="6">
        <v>47.2</v>
      </c>
      <c r="BP319" s="6">
        <v>133.30000000000001</v>
      </c>
      <c r="BQ319" s="6">
        <v>54.6</v>
      </c>
      <c r="BR319" s="9">
        <f t="shared" si="85"/>
        <v>1.173913043478261</v>
      </c>
      <c r="BS319" s="10">
        <f t="shared" si="86"/>
        <v>10.673913043478262</v>
      </c>
      <c r="BT319" s="7">
        <f t="shared" si="87"/>
        <v>0</v>
      </c>
    </row>
    <row r="320" spans="2:73" ht="14.5" x14ac:dyDescent="0.35">
      <c r="B320" t="s">
        <v>304</v>
      </c>
      <c r="C320" s="2">
        <v>15</v>
      </c>
      <c r="D320" t="s">
        <v>11</v>
      </c>
      <c r="E320" t="s">
        <v>12</v>
      </c>
      <c r="F320">
        <v>4.8840000000000003</v>
      </c>
      <c r="G320">
        <v>60</v>
      </c>
      <c r="H320">
        <v>141.1</v>
      </c>
      <c r="I320">
        <v>57.9</v>
      </c>
      <c r="J320" s="9">
        <f t="shared" si="74"/>
        <v>29.347826086956527</v>
      </c>
      <c r="K320" s="10">
        <f t="shared" si="75"/>
        <v>13.5</v>
      </c>
      <c r="L320" s="7">
        <f t="shared" si="88"/>
        <v>0</v>
      </c>
      <c r="N320" t="s">
        <v>662</v>
      </c>
      <c r="O320">
        <v>16</v>
      </c>
      <c r="P320" t="s">
        <v>11</v>
      </c>
      <c r="Q320" t="s">
        <v>12</v>
      </c>
      <c r="R320">
        <v>4.43</v>
      </c>
      <c r="S320">
        <v>60</v>
      </c>
      <c r="T320">
        <v>136.9</v>
      </c>
      <c r="U320">
        <v>57.8</v>
      </c>
      <c r="V320" s="9">
        <f t="shared" si="76"/>
        <v>31.304347826086961</v>
      </c>
      <c r="W320" s="10">
        <f t="shared" si="77"/>
        <v>13.5</v>
      </c>
      <c r="X320" s="7">
        <f t="shared" si="89"/>
        <v>0</v>
      </c>
      <c r="Z320" s="7" t="s">
        <v>2102</v>
      </c>
      <c r="AA320" s="7">
        <v>8.6</v>
      </c>
      <c r="AB320" s="7">
        <v>23.59</v>
      </c>
      <c r="AC320" s="7">
        <v>1.06</v>
      </c>
      <c r="AD320" s="7">
        <v>4.8929999999999998</v>
      </c>
      <c r="AE320" s="7">
        <v>57.8</v>
      </c>
      <c r="AF320" s="7">
        <v>150.30000000000001</v>
      </c>
      <c r="AG320" s="7">
        <v>59.6</v>
      </c>
      <c r="AH320" s="9">
        <f t="shared" si="78"/>
        <v>16.826086956521742</v>
      </c>
      <c r="AI320" s="10">
        <f t="shared" si="79"/>
        <v>13.5</v>
      </c>
      <c r="AJ320" s="7">
        <f t="shared" si="90"/>
        <v>0</v>
      </c>
      <c r="AL320" s="4" t="s">
        <v>1029</v>
      </c>
      <c r="AM320" s="4">
        <v>6.5</v>
      </c>
      <c r="AN320" s="4">
        <v>23.59</v>
      </c>
      <c r="AO320" s="4">
        <v>0</v>
      </c>
      <c r="AP320" s="4">
        <v>1.8859999999999999</v>
      </c>
      <c r="AQ320" s="4">
        <v>48.2</v>
      </c>
      <c r="AR320" s="4">
        <v>136.30000000000001</v>
      </c>
      <c r="AS320" s="4">
        <v>57.3</v>
      </c>
      <c r="AT320" s="9">
        <f t="shared" si="80"/>
        <v>12.717391304347828</v>
      </c>
      <c r="AU320" s="10">
        <f t="shared" si="81"/>
        <v>13.5</v>
      </c>
      <c r="AV320" s="7">
        <f t="shared" si="91"/>
        <v>0</v>
      </c>
      <c r="AX320" s="5" t="s">
        <v>1397</v>
      </c>
      <c r="AY320" s="5">
        <v>7.5</v>
      </c>
      <c r="AZ320" s="5">
        <v>23.59</v>
      </c>
      <c r="BA320" s="5">
        <v>0</v>
      </c>
      <c r="BB320" s="5">
        <v>5.1109999999999998</v>
      </c>
      <c r="BC320" s="5">
        <v>58.9</v>
      </c>
      <c r="BD320" s="5">
        <v>142.4</v>
      </c>
      <c r="BE320" s="5">
        <v>57.1</v>
      </c>
      <c r="BF320" s="9">
        <f t="shared" si="82"/>
        <v>14.673913043478263</v>
      </c>
      <c r="BG320" s="10">
        <f t="shared" si="83"/>
        <v>13.5</v>
      </c>
      <c r="BH320" s="7">
        <f t="shared" si="84"/>
        <v>0</v>
      </c>
      <c r="BJ320" s="6" t="s">
        <v>1757</v>
      </c>
      <c r="BK320" s="6">
        <v>0.4</v>
      </c>
      <c r="BL320" s="6">
        <v>23.59</v>
      </c>
      <c r="BM320" s="6">
        <v>0</v>
      </c>
      <c r="BN320" s="6">
        <v>0.16400000000000001</v>
      </c>
      <c r="BO320" s="6">
        <v>43.9</v>
      </c>
      <c r="BP320" s="6">
        <v>124.2</v>
      </c>
      <c r="BQ320" s="6">
        <v>53.6</v>
      </c>
      <c r="BR320" s="9">
        <f t="shared" si="85"/>
        <v>0.78260869565217406</v>
      </c>
      <c r="BS320" s="10">
        <f t="shared" si="86"/>
        <v>7.4565217391304355</v>
      </c>
      <c r="BT320" s="7">
        <f t="shared" si="87"/>
        <v>0</v>
      </c>
    </row>
    <row r="321" spans="2:73" ht="14.5" x14ac:dyDescent="0.35">
      <c r="B321" t="s">
        <v>305</v>
      </c>
      <c r="C321" s="2">
        <v>15.5</v>
      </c>
      <c r="D321" t="s">
        <v>11</v>
      </c>
      <c r="E321" t="s">
        <v>12</v>
      </c>
      <c r="F321">
        <v>4.99</v>
      </c>
      <c r="G321">
        <v>62.8</v>
      </c>
      <c r="H321">
        <v>152</v>
      </c>
      <c r="I321">
        <v>57.8</v>
      </c>
      <c r="J321" s="9">
        <f t="shared" si="74"/>
        <v>30.326086956521742</v>
      </c>
      <c r="K321" s="10">
        <f t="shared" si="75"/>
        <v>13.5</v>
      </c>
      <c r="L321" s="7">
        <f t="shared" si="88"/>
        <v>0</v>
      </c>
      <c r="N321" t="s">
        <v>663</v>
      </c>
      <c r="O321">
        <v>22.2</v>
      </c>
      <c r="P321" t="s">
        <v>11</v>
      </c>
      <c r="Q321" t="s">
        <v>12</v>
      </c>
      <c r="R321">
        <v>4.1669999999999998</v>
      </c>
      <c r="S321">
        <v>58.3</v>
      </c>
      <c r="T321">
        <v>133.5</v>
      </c>
      <c r="U321">
        <v>57.8</v>
      </c>
      <c r="V321" s="9">
        <f t="shared" si="76"/>
        <v>43.434782608695656</v>
      </c>
      <c r="W321" s="10">
        <f t="shared" si="77"/>
        <v>13.5</v>
      </c>
      <c r="X321" s="7">
        <f t="shared" si="89"/>
        <v>0</v>
      </c>
      <c r="Z321" s="7" t="s">
        <v>2103</v>
      </c>
      <c r="AA321" s="7">
        <v>15.3</v>
      </c>
      <c r="AB321" s="7">
        <v>23.59</v>
      </c>
      <c r="AC321" s="7">
        <v>0</v>
      </c>
      <c r="AD321" s="7">
        <v>4.3819999999999997</v>
      </c>
      <c r="AE321" s="7">
        <v>59.5</v>
      </c>
      <c r="AF321" s="7">
        <v>139.6</v>
      </c>
      <c r="AG321" s="7">
        <v>58.7</v>
      </c>
      <c r="AH321" s="9">
        <f t="shared" si="78"/>
        <v>29.934782608695656</v>
      </c>
      <c r="AI321" s="10">
        <f t="shared" si="79"/>
        <v>13.5</v>
      </c>
      <c r="AJ321" s="7">
        <f t="shared" si="90"/>
        <v>0</v>
      </c>
      <c r="AL321" s="4" t="s">
        <v>1030</v>
      </c>
      <c r="AM321" s="4">
        <v>20.399999999999999</v>
      </c>
      <c r="AN321" s="4">
        <v>23.59</v>
      </c>
      <c r="AO321" s="4">
        <v>0.42</v>
      </c>
      <c r="AP321" s="4">
        <v>4.4880000000000004</v>
      </c>
      <c r="AQ321" s="4">
        <v>58.7</v>
      </c>
      <c r="AR321" s="4">
        <v>149.9</v>
      </c>
      <c r="AS321" s="4">
        <v>59.7</v>
      </c>
      <c r="AT321" s="9">
        <f t="shared" si="80"/>
        <v>39.913043478260875</v>
      </c>
      <c r="AU321" s="10">
        <f t="shared" si="81"/>
        <v>13.5</v>
      </c>
      <c r="AV321" s="7">
        <f t="shared" si="91"/>
        <v>0</v>
      </c>
      <c r="AX321" s="5" t="s">
        <v>1398</v>
      </c>
      <c r="AY321" s="5">
        <v>11.1</v>
      </c>
      <c r="AZ321" s="5">
        <v>23.59</v>
      </c>
      <c r="BA321" s="5">
        <v>0</v>
      </c>
      <c r="BB321" s="5">
        <v>3.97</v>
      </c>
      <c r="BC321" s="5">
        <v>56.8</v>
      </c>
      <c r="BD321" s="5">
        <v>135.69999999999999</v>
      </c>
      <c r="BE321" s="5">
        <v>58</v>
      </c>
      <c r="BF321" s="9">
        <f t="shared" si="82"/>
        <v>21.717391304347828</v>
      </c>
      <c r="BG321" s="10">
        <f t="shared" si="83"/>
        <v>13.5</v>
      </c>
      <c r="BH321" s="7">
        <f t="shared" si="84"/>
        <v>0</v>
      </c>
      <c r="BJ321" s="6" t="s">
        <v>1758</v>
      </c>
      <c r="BK321" s="6">
        <v>5</v>
      </c>
      <c r="BL321" s="6">
        <v>23.59</v>
      </c>
      <c r="BM321" s="6">
        <v>0</v>
      </c>
      <c r="BN321" s="6">
        <v>2.883</v>
      </c>
      <c r="BO321" s="6">
        <v>50.1</v>
      </c>
      <c r="BP321" s="6">
        <v>137</v>
      </c>
      <c r="BQ321" s="6">
        <v>56.8</v>
      </c>
      <c r="BR321" s="9">
        <f t="shared" si="85"/>
        <v>9.7826086956521756</v>
      </c>
      <c r="BS321" s="10">
        <f t="shared" si="86"/>
        <v>13.239130434782609</v>
      </c>
      <c r="BT321" s="7">
        <f t="shared" si="87"/>
        <v>0</v>
      </c>
    </row>
    <row r="322" spans="2:73" ht="14.5" x14ac:dyDescent="0.35">
      <c r="B322" t="s">
        <v>306</v>
      </c>
      <c r="C322" s="2">
        <v>8.1</v>
      </c>
      <c r="D322" t="s">
        <v>11</v>
      </c>
      <c r="E322" t="s">
        <v>12</v>
      </c>
      <c r="F322">
        <v>4.7699999999999996</v>
      </c>
      <c r="G322">
        <v>59.5</v>
      </c>
      <c r="H322">
        <v>151.6</v>
      </c>
      <c r="I322">
        <v>57.5</v>
      </c>
      <c r="J322" s="9">
        <f t="shared" si="74"/>
        <v>15.847826086956523</v>
      </c>
      <c r="K322" s="10">
        <f t="shared" si="75"/>
        <v>13.5</v>
      </c>
      <c r="L322" s="7">
        <f t="shared" si="88"/>
        <v>0</v>
      </c>
      <c r="N322" t="s">
        <v>664</v>
      </c>
      <c r="O322">
        <v>22.7</v>
      </c>
      <c r="P322" t="s">
        <v>11</v>
      </c>
      <c r="Q322" t="s">
        <v>12</v>
      </c>
      <c r="R322">
        <v>3.7189999999999999</v>
      </c>
      <c r="S322">
        <v>58</v>
      </c>
      <c r="T322">
        <v>135.4</v>
      </c>
      <c r="U322">
        <v>57.8</v>
      </c>
      <c r="V322" s="9">
        <f t="shared" si="76"/>
        <v>44.413043478260875</v>
      </c>
      <c r="W322" s="10">
        <f t="shared" si="77"/>
        <v>13.5</v>
      </c>
      <c r="X322" s="7">
        <f t="shared" si="89"/>
        <v>0</v>
      </c>
      <c r="Z322" s="7" t="s">
        <v>2104</v>
      </c>
      <c r="AA322" s="7">
        <v>22.4</v>
      </c>
      <c r="AB322" s="7">
        <v>23.59</v>
      </c>
      <c r="AC322" s="7">
        <v>0</v>
      </c>
      <c r="AD322" s="7">
        <v>4.5880000000000001</v>
      </c>
      <c r="AE322" s="7">
        <v>62.4</v>
      </c>
      <c r="AF322" s="7">
        <v>137.69999999999999</v>
      </c>
      <c r="AG322" s="7">
        <v>58.5</v>
      </c>
      <c r="AH322" s="9">
        <f t="shared" si="78"/>
        <v>43.826086956521742</v>
      </c>
      <c r="AI322" s="10">
        <f t="shared" si="79"/>
        <v>13.5</v>
      </c>
      <c r="AJ322" s="7">
        <f t="shared" si="90"/>
        <v>0</v>
      </c>
      <c r="AL322" s="4" t="s">
        <v>1031</v>
      </c>
      <c r="AM322" s="4">
        <v>18.2</v>
      </c>
      <c r="AN322" s="4">
        <v>23.59</v>
      </c>
      <c r="AO322" s="4">
        <v>0</v>
      </c>
      <c r="AP322" s="4">
        <v>4.8579999999999997</v>
      </c>
      <c r="AQ322" s="4">
        <v>60.8</v>
      </c>
      <c r="AR322" s="4">
        <v>152.69999999999999</v>
      </c>
      <c r="AS322" s="4">
        <v>58.7</v>
      </c>
      <c r="AT322" s="9">
        <f t="shared" si="80"/>
        <v>35.608695652173914</v>
      </c>
      <c r="AU322" s="10">
        <f t="shared" si="81"/>
        <v>13.5</v>
      </c>
      <c r="AV322" s="7">
        <f t="shared" si="91"/>
        <v>0</v>
      </c>
      <c r="AX322" s="5" t="s">
        <v>1399</v>
      </c>
      <c r="AY322" s="5">
        <v>11.8</v>
      </c>
      <c r="AZ322" s="5">
        <v>23.59</v>
      </c>
      <c r="BA322" s="5">
        <v>0</v>
      </c>
      <c r="BB322" s="5">
        <v>4.077</v>
      </c>
      <c r="BC322" s="5">
        <v>49.8</v>
      </c>
      <c r="BD322" s="5">
        <v>135.6</v>
      </c>
      <c r="BE322" s="5">
        <v>58.1</v>
      </c>
      <c r="BF322" s="9">
        <f t="shared" si="82"/>
        <v>23.086956521739136</v>
      </c>
      <c r="BG322" s="10">
        <f t="shared" si="83"/>
        <v>13.5</v>
      </c>
      <c r="BH322" s="7">
        <f t="shared" si="84"/>
        <v>0</v>
      </c>
      <c r="BJ322" s="6" t="s">
        <v>1759</v>
      </c>
      <c r="BK322" s="6">
        <v>11.1</v>
      </c>
      <c r="BL322" s="6">
        <v>23.59</v>
      </c>
      <c r="BM322" s="6">
        <v>0</v>
      </c>
      <c r="BN322" s="6">
        <v>3.661</v>
      </c>
      <c r="BO322" s="6">
        <v>58</v>
      </c>
      <c r="BP322" s="6">
        <v>139.80000000000001</v>
      </c>
      <c r="BQ322" s="6">
        <v>57.9</v>
      </c>
      <c r="BR322" s="9">
        <f t="shared" si="85"/>
        <v>21.717391304347828</v>
      </c>
      <c r="BS322" s="10">
        <f t="shared" si="86"/>
        <v>13.5</v>
      </c>
      <c r="BT322" s="7">
        <f t="shared" si="87"/>
        <v>0</v>
      </c>
    </row>
    <row r="323" spans="2:73" ht="14.5" x14ac:dyDescent="0.35">
      <c r="B323" t="s">
        <v>307</v>
      </c>
      <c r="C323" s="2">
        <v>7.1</v>
      </c>
      <c r="D323" t="s">
        <v>11</v>
      </c>
      <c r="E323" t="s">
        <v>12</v>
      </c>
      <c r="F323">
        <v>5.1769999999999996</v>
      </c>
      <c r="G323">
        <v>61.2</v>
      </c>
      <c r="H323">
        <v>142</v>
      </c>
      <c r="I323">
        <v>57.8</v>
      </c>
      <c r="J323" s="9">
        <f t="shared" si="74"/>
        <v>13.891304347826088</v>
      </c>
      <c r="K323" s="10">
        <f t="shared" si="75"/>
        <v>13.5</v>
      </c>
      <c r="L323" s="7">
        <f t="shared" si="88"/>
        <v>0</v>
      </c>
      <c r="N323" t="s">
        <v>665</v>
      </c>
      <c r="O323">
        <v>17.600000000000001</v>
      </c>
      <c r="P323" t="s">
        <v>11</v>
      </c>
      <c r="Q323" t="s">
        <v>12</v>
      </c>
      <c r="R323">
        <v>4.29</v>
      </c>
      <c r="S323">
        <v>61</v>
      </c>
      <c r="T323">
        <v>139.5</v>
      </c>
      <c r="U323">
        <v>57.7</v>
      </c>
      <c r="V323" s="9">
        <f t="shared" si="76"/>
        <v>34.434782608695656</v>
      </c>
      <c r="W323" s="10">
        <f t="shared" si="77"/>
        <v>13.5</v>
      </c>
      <c r="X323" s="7">
        <f t="shared" si="89"/>
        <v>0</v>
      </c>
      <c r="Z323" s="7" t="s">
        <v>2105</v>
      </c>
      <c r="AA323" s="7">
        <v>6.6</v>
      </c>
      <c r="AB323" s="7">
        <v>23.59</v>
      </c>
      <c r="AC323" s="7">
        <v>0</v>
      </c>
      <c r="AD323" s="7">
        <v>1.77</v>
      </c>
      <c r="AE323" s="7">
        <v>48.2</v>
      </c>
      <c r="AF323" s="7">
        <v>135.30000000000001</v>
      </c>
      <c r="AG323" s="7">
        <v>56.8</v>
      </c>
      <c r="AH323" s="9">
        <f t="shared" si="78"/>
        <v>12.913043478260871</v>
      </c>
      <c r="AI323" s="10">
        <f t="shared" si="79"/>
        <v>13.5</v>
      </c>
      <c r="AJ323" s="7">
        <f t="shared" si="90"/>
        <v>0</v>
      </c>
      <c r="AL323" s="4" t="s">
        <v>1032</v>
      </c>
      <c r="AM323" s="4">
        <v>9</v>
      </c>
      <c r="AN323" s="4">
        <v>23.59</v>
      </c>
      <c r="AO323" s="4">
        <v>0</v>
      </c>
      <c r="AP323" s="4">
        <v>2.5289999999999999</v>
      </c>
      <c r="AQ323" s="4">
        <v>48.2</v>
      </c>
      <c r="AR323" s="4">
        <v>142</v>
      </c>
      <c r="AS323" s="4">
        <v>57.1</v>
      </c>
      <c r="AT323" s="9">
        <f t="shared" si="80"/>
        <v>17.608695652173914</v>
      </c>
      <c r="AU323" s="10">
        <f t="shared" si="81"/>
        <v>13.5</v>
      </c>
      <c r="AV323" s="7">
        <f t="shared" si="91"/>
        <v>0</v>
      </c>
      <c r="AX323" s="5" t="s">
        <v>1400</v>
      </c>
      <c r="AY323" s="5">
        <v>7.9</v>
      </c>
      <c r="AZ323" s="5">
        <v>23.59</v>
      </c>
      <c r="BA323" s="5">
        <v>0</v>
      </c>
      <c r="BB323" s="5">
        <v>4.6689999999999996</v>
      </c>
      <c r="BC323" s="5">
        <v>52.4</v>
      </c>
      <c r="BD323" s="5">
        <v>139.19999999999999</v>
      </c>
      <c r="BE323" s="5">
        <v>58</v>
      </c>
      <c r="BF323" s="9">
        <f t="shared" si="82"/>
        <v>15.456521739130437</v>
      </c>
      <c r="BG323" s="10">
        <f t="shared" si="83"/>
        <v>13.5</v>
      </c>
      <c r="BH323" s="7">
        <f t="shared" si="84"/>
        <v>0</v>
      </c>
      <c r="BJ323" s="6" t="s">
        <v>1760</v>
      </c>
      <c r="BK323" s="6">
        <v>19.899999999999999</v>
      </c>
      <c r="BL323" s="6">
        <v>23.59</v>
      </c>
      <c r="BM323" s="6">
        <v>0.02</v>
      </c>
      <c r="BN323" s="6">
        <v>4.1740000000000004</v>
      </c>
      <c r="BO323" s="6">
        <v>61</v>
      </c>
      <c r="BP323" s="6">
        <v>141.19999999999999</v>
      </c>
      <c r="BQ323" s="6">
        <v>59.9</v>
      </c>
      <c r="BR323" s="9">
        <f t="shared" si="85"/>
        <v>38.934782608695656</v>
      </c>
      <c r="BS323" s="10">
        <f t="shared" si="86"/>
        <v>13.5</v>
      </c>
      <c r="BT323" s="7">
        <f t="shared" si="87"/>
        <v>0</v>
      </c>
    </row>
    <row r="324" spans="2:73" ht="14.5" x14ac:dyDescent="0.35">
      <c r="B324" t="s">
        <v>308</v>
      </c>
      <c r="C324" s="2">
        <v>10.8</v>
      </c>
      <c r="D324" t="s">
        <v>11</v>
      </c>
      <c r="E324" t="s">
        <v>12</v>
      </c>
      <c r="F324">
        <v>4.516</v>
      </c>
      <c r="G324">
        <v>61.2</v>
      </c>
      <c r="H324">
        <v>140.4</v>
      </c>
      <c r="I324">
        <v>57.7</v>
      </c>
      <c r="J324" s="9">
        <f t="shared" si="74"/>
        <v>21.130434782608699</v>
      </c>
      <c r="K324" s="10">
        <f t="shared" si="75"/>
        <v>13.5</v>
      </c>
      <c r="L324" s="7">
        <f t="shared" si="88"/>
        <v>0</v>
      </c>
      <c r="N324" t="s">
        <v>666</v>
      </c>
      <c r="O324">
        <v>25.7</v>
      </c>
      <c r="P324" t="s">
        <v>11</v>
      </c>
      <c r="Q324" t="s">
        <v>12</v>
      </c>
      <c r="R324">
        <v>4.1100000000000003</v>
      </c>
      <c r="S324">
        <v>60.6</v>
      </c>
      <c r="T324">
        <v>136.69999999999999</v>
      </c>
      <c r="U324">
        <v>57.7</v>
      </c>
      <c r="V324" s="9">
        <f t="shared" si="76"/>
        <v>50.282608695652179</v>
      </c>
      <c r="W324" s="10">
        <f t="shared" si="77"/>
        <v>13.5</v>
      </c>
      <c r="X324" s="7">
        <f t="shared" si="89"/>
        <v>0</v>
      </c>
      <c r="Z324" s="7" t="s">
        <v>2106</v>
      </c>
      <c r="AA324" s="7">
        <v>6.8</v>
      </c>
      <c r="AB324" s="7">
        <v>23.59</v>
      </c>
      <c r="AC324" s="7">
        <v>0</v>
      </c>
      <c r="AD324" s="7">
        <v>3.0059999999999998</v>
      </c>
      <c r="AE324" s="7">
        <v>51</v>
      </c>
      <c r="AF324" s="7">
        <v>138.9</v>
      </c>
      <c r="AG324" s="7">
        <v>57.5</v>
      </c>
      <c r="AH324" s="9">
        <f t="shared" si="78"/>
        <v>13.304347826086959</v>
      </c>
      <c r="AI324" s="10">
        <f t="shared" si="79"/>
        <v>13.5</v>
      </c>
      <c r="AJ324" s="7">
        <f t="shared" si="90"/>
        <v>0</v>
      </c>
      <c r="AL324" s="4" t="s">
        <v>1033</v>
      </c>
      <c r="AM324" s="4">
        <v>4.0999999999999996</v>
      </c>
      <c r="AN324" s="4">
        <v>23.59</v>
      </c>
      <c r="AO324" s="4">
        <v>0</v>
      </c>
      <c r="AP324" s="4">
        <v>1.071</v>
      </c>
      <c r="AQ324" s="4">
        <v>48.2</v>
      </c>
      <c r="AR324" s="4">
        <v>140.4</v>
      </c>
      <c r="AS324" s="4">
        <v>55.7</v>
      </c>
      <c r="AT324" s="9">
        <f t="shared" si="80"/>
        <v>8.0217391304347831</v>
      </c>
      <c r="AU324" s="10">
        <f t="shared" si="81"/>
        <v>13.5</v>
      </c>
      <c r="AV324" s="7">
        <f t="shared" si="91"/>
        <v>0</v>
      </c>
      <c r="AX324" s="5" t="s">
        <v>1401</v>
      </c>
      <c r="AY324" s="5">
        <v>17.399999999999999</v>
      </c>
      <c r="AZ324" s="5">
        <v>23.59</v>
      </c>
      <c r="BA324" s="5">
        <v>0</v>
      </c>
      <c r="BB324" s="5">
        <v>4.4950000000000001</v>
      </c>
      <c r="BC324" s="5">
        <v>54.6</v>
      </c>
      <c r="BD324" s="5">
        <v>136.5</v>
      </c>
      <c r="BE324" s="5">
        <v>58.6</v>
      </c>
      <c r="BF324" s="9">
        <f t="shared" si="82"/>
        <v>34.04347826086957</v>
      </c>
      <c r="BG324" s="10">
        <f t="shared" si="83"/>
        <v>13.5</v>
      </c>
      <c r="BH324" s="7">
        <f t="shared" si="84"/>
        <v>0</v>
      </c>
      <c r="BJ324" s="6" t="s">
        <v>1761</v>
      </c>
      <c r="BK324" s="6">
        <v>4.0999999999999996</v>
      </c>
      <c r="BL324" s="6">
        <v>23.59</v>
      </c>
      <c r="BM324" s="6">
        <v>0</v>
      </c>
      <c r="BN324" s="6">
        <v>2.0840000000000001</v>
      </c>
      <c r="BO324" s="6">
        <v>48.2</v>
      </c>
      <c r="BP324" s="6">
        <v>136.69999999999999</v>
      </c>
      <c r="BQ324" s="6">
        <v>56.4</v>
      </c>
      <c r="BR324" s="9">
        <f t="shared" si="85"/>
        <v>8.0217391304347831</v>
      </c>
      <c r="BS324" s="10">
        <f t="shared" si="86"/>
        <v>13.5</v>
      </c>
      <c r="BT324" s="7">
        <f t="shared" si="87"/>
        <v>0</v>
      </c>
    </row>
    <row r="325" spans="2:73" ht="14.5" x14ac:dyDescent="0.35">
      <c r="B325" t="s">
        <v>309</v>
      </c>
      <c r="C325" s="2">
        <v>11.2</v>
      </c>
      <c r="D325" t="s">
        <v>11</v>
      </c>
      <c r="E325" t="s">
        <v>12</v>
      </c>
      <c r="F325">
        <v>4.0259999999999998</v>
      </c>
      <c r="G325">
        <v>55.7</v>
      </c>
      <c r="H325">
        <v>140.9</v>
      </c>
      <c r="I325">
        <v>57.6</v>
      </c>
      <c r="J325" s="9">
        <f t="shared" si="74"/>
        <v>21.913043478260871</v>
      </c>
      <c r="K325" s="10">
        <f t="shared" si="75"/>
        <v>13.5</v>
      </c>
      <c r="L325" s="7">
        <f t="shared" si="88"/>
        <v>0</v>
      </c>
      <c r="N325" t="s">
        <v>667</v>
      </c>
      <c r="O325">
        <v>21.5</v>
      </c>
      <c r="P325" t="s">
        <v>11</v>
      </c>
      <c r="Q325" t="s">
        <v>12</v>
      </c>
      <c r="R325">
        <v>5.0220000000000002</v>
      </c>
      <c r="S325">
        <v>64</v>
      </c>
      <c r="T325">
        <v>145.1</v>
      </c>
      <c r="U325">
        <v>57.8</v>
      </c>
      <c r="V325" s="9">
        <f t="shared" si="76"/>
        <v>42.065217391304351</v>
      </c>
      <c r="W325" s="10">
        <f t="shared" si="77"/>
        <v>13.5</v>
      </c>
      <c r="X325" s="7">
        <f t="shared" si="89"/>
        <v>0</v>
      </c>
      <c r="Z325" s="7" t="s">
        <v>2107</v>
      </c>
      <c r="AA325" s="7">
        <v>10.9</v>
      </c>
      <c r="AB325" s="7">
        <v>23.59</v>
      </c>
      <c r="AC325" s="7">
        <v>0</v>
      </c>
      <c r="AD325" s="7">
        <v>5.1920000000000002</v>
      </c>
      <c r="AE325" s="7">
        <v>62.2</v>
      </c>
      <c r="AF325" s="7">
        <v>142.9</v>
      </c>
      <c r="AG325" s="7">
        <v>58.6</v>
      </c>
      <c r="AH325" s="9">
        <f t="shared" si="78"/>
        <v>21.326086956521742</v>
      </c>
      <c r="AI325" s="10">
        <f t="shared" si="79"/>
        <v>13.5</v>
      </c>
      <c r="AJ325" s="7">
        <f t="shared" si="90"/>
        <v>0</v>
      </c>
      <c r="AL325" s="4" t="s">
        <v>1034</v>
      </c>
      <c r="AM325" s="4">
        <v>11.8</v>
      </c>
      <c r="AN325" s="4">
        <v>23.59</v>
      </c>
      <c r="AO325" s="4">
        <v>0</v>
      </c>
      <c r="AP325" s="4">
        <v>3.661</v>
      </c>
      <c r="AQ325" s="4">
        <v>48.8</v>
      </c>
      <c r="AR325" s="4">
        <v>146.19999999999999</v>
      </c>
      <c r="AS325" s="4">
        <v>58</v>
      </c>
      <c r="AT325" s="9">
        <f t="shared" si="80"/>
        <v>23.086956521739136</v>
      </c>
      <c r="AU325" s="10">
        <f t="shared" si="81"/>
        <v>13.5</v>
      </c>
      <c r="AV325" s="7">
        <f t="shared" si="91"/>
        <v>0</v>
      </c>
      <c r="AX325" s="5" t="s">
        <v>1402</v>
      </c>
      <c r="AY325" s="5">
        <v>16.600000000000001</v>
      </c>
      <c r="AZ325" s="5">
        <v>23.59</v>
      </c>
      <c r="BA325" s="5">
        <v>0</v>
      </c>
      <c r="BB325" s="5">
        <v>3.7770000000000001</v>
      </c>
      <c r="BC325" s="5">
        <v>56.3</v>
      </c>
      <c r="BD325" s="5">
        <v>140.4</v>
      </c>
      <c r="BE325" s="5">
        <v>58</v>
      </c>
      <c r="BF325" s="9">
        <f t="shared" si="82"/>
        <v>32.478260869565226</v>
      </c>
      <c r="BG325" s="10">
        <f t="shared" si="83"/>
        <v>13.5</v>
      </c>
      <c r="BH325" s="7">
        <f t="shared" si="84"/>
        <v>0</v>
      </c>
      <c r="BJ325" s="6" t="s">
        <v>1762</v>
      </c>
      <c r="BK325" s="6">
        <v>9.1999999999999993</v>
      </c>
      <c r="BL325" s="6">
        <v>23.59</v>
      </c>
      <c r="BM325" s="6">
        <v>0</v>
      </c>
      <c r="BN325" s="6">
        <v>4.4569999999999999</v>
      </c>
      <c r="BO325" s="6">
        <v>57.2</v>
      </c>
      <c r="BP325" s="6">
        <v>151.80000000000001</v>
      </c>
      <c r="BQ325" s="6">
        <v>58.3</v>
      </c>
      <c r="BR325" s="9">
        <f t="shared" si="85"/>
        <v>18</v>
      </c>
      <c r="BS325" s="10">
        <f t="shared" si="86"/>
        <v>13.5</v>
      </c>
      <c r="BT325" s="7">
        <f t="shared" si="87"/>
        <v>0</v>
      </c>
    </row>
    <row r="326" spans="2:73" ht="14.5" x14ac:dyDescent="0.35">
      <c r="B326" t="s">
        <v>310</v>
      </c>
      <c r="C326" s="2">
        <v>12.4</v>
      </c>
      <c r="D326" t="s">
        <v>11</v>
      </c>
      <c r="E326" t="s">
        <v>12</v>
      </c>
      <c r="F326">
        <v>4.1120000000000001</v>
      </c>
      <c r="G326">
        <v>58</v>
      </c>
      <c r="H326">
        <v>142.30000000000001</v>
      </c>
      <c r="I326">
        <v>57.5</v>
      </c>
      <c r="J326" s="9">
        <f t="shared" si="74"/>
        <v>24.260869565217394</v>
      </c>
      <c r="K326" s="10">
        <f t="shared" si="75"/>
        <v>13.5</v>
      </c>
      <c r="L326" s="7">
        <f t="shared" si="88"/>
        <v>0</v>
      </c>
      <c r="N326" t="s">
        <v>668</v>
      </c>
      <c r="O326">
        <v>23</v>
      </c>
      <c r="P326" t="s">
        <v>11</v>
      </c>
      <c r="Q326" t="s">
        <v>12</v>
      </c>
      <c r="R326">
        <v>4.7919999999999998</v>
      </c>
      <c r="S326">
        <v>62</v>
      </c>
      <c r="T326">
        <v>142</v>
      </c>
      <c r="U326">
        <v>57.8</v>
      </c>
      <c r="V326" s="9">
        <f t="shared" si="76"/>
        <v>45.000000000000007</v>
      </c>
      <c r="W326" s="10">
        <f t="shared" si="77"/>
        <v>13.5</v>
      </c>
      <c r="X326" s="7">
        <f t="shared" si="89"/>
        <v>0</v>
      </c>
      <c r="Z326" s="7" t="s">
        <v>2108</v>
      </c>
      <c r="AA326" s="7">
        <v>12.5</v>
      </c>
      <c r="AB326" s="7">
        <v>23.59</v>
      </c>
      <c r="AC326" s="7">
        <v>0</v>
      </c>
      <c r="AD326" s="7">
        <v>4.444</v>
      </c>
      <c r="AE326" s="7">
        <v>59.5</v>
      </c>
      <c r="AF326" s="7">
        <v>139.30000000000001</v>
      </c>
      <c r="AG326" s="7">
        <v>58.7</v>
      </c>
      <c r="AH326" s="9">
        <f t="shared" si="78"/>
        <v>24.456521739130437</v>
      </c>
      <c r="AI326" s="10">
        <f t="shared" si="79"/>
        <v>13.5</v>
      </c>
      <c r="AJ326" s="7">
        <f t="shared" si="90"/>
        <v>0</v>
      </c>
      <c r="AL326" s="4" t="s">
        <v>1035</v>
      </c>
      <c r="AM326" s="4">
        <v>1</v>
      </c>
      <c r="AN326" s="4">
        <v>23.59</v>
      </c>
      <c r="AO326" s="4">
        <v>0</v>
      </c>
      <c r="AP326" s="4">
        <v>0.45100000000000001</v>
      </c>
      <c r="AQ326" s="4">
        <v>48.2</v>
      </c>
      <c r="AR326" s="4">
        <v>132.80000000000001</v>
      </c>
      <c r="AS326" s="4">
        <v>55.6</v>
      </c>
      <c r="AT326" s="9">
        <f t="shared" si="80"/>
        <v>1.956521739130435</v>
      </c>
      <c r="AU326" s="10">
        <f t="shared" si="81"/>
        <v>11.456521739130435</v>
      </c>
      <c r="AV326" s="7">
        <f t="shared" si="91"/>
        <v>0</v>
      </c>
      <c r="AX326" s="5" t="s">
        <v>1403</v>
      </c>
      <c r="AY326" s="5">
        <v>4.7</v>
      </c>
      <c r="AZ326" s="5">
        <v>23.59</v>
      </c>
      <c r="BA326" s="5">
        <v>0</v>
      </c>
      <c r="BB326" s="5">
        <v>1.5389999999999999</v>
      </c>
      <c r="BC326" s="5">
        <v>48.2</v>
      </c>
      <c r="BD326" s="5">
        <v>135.1</v>
      </c>
      <c r="BE326" s="5">
        <v>55.9</v>
      </c>
      <c r="BF326" s="9">
        <f t="shared" si="82"/>
        <v>9.1956521739130448</v>
      </c>
      <c r="BG326" s="10">
        <f t="shared" si="83"/>
        <v>13.5</v>
      </c>
      <c r="BH326" s="7">
        <f t="shared" si="84"/>
        <v>0</v>
      </c>
      <c r="BJ326" s="6" t="s">
        <v>1763</v>
      </c>
      <c r="BK326" s="6">
        <v>1.3</v>
      </c>
      <c r="BL326" s="6">
        <v>23.59</v>
      </c>
      <c r="BM326" s="6">
        <v>0</v>
      </c>
      <c r="BN326" s="6">
        <v>0.48</v>
      </c>
      <c r="BO326" s="6">
        <v>48.2</v>
      </c>
      <c r="BP326" s="6">
        <v>131.9</v>
      </c>
      <c r="BQ326" s="6">
        <v>55.5</v>
      </c>
      <c r="BR326" s="9">
        <f t="shared" si="85"/>
        <v>2.5434782608695654</v>
      </c>
      <c r="BS326" s="10">
        <f t="shared" si="86"/>
        <v>12.043478260869566</v>
      </c>
      <c r="BT326" s="7">
        <f t="shared" si="87"/>
        <v>0</v>
      </c>
    </row>
    <row r="327" spans="2:73" ht="14.5" x14ac:dyDescent="0.35">
      <c r="B327" t="s">
        <v>311</v>
      </c>
      <c r="C327" s="2">
        <v>11.5</v>
      </c>
      <c r="D327" t="s">
        <v>11</v>
      </c>
      <c r="E327" t="s">
        <v>12</v>
      </c>
      <c r="F327">
        <v>5.0720000000000001</v>
      </c>
      <c r="G327">
        <v>59.6</v>
      </c>
      <c r="H327">
        <v>140.6</v>
      </c>
      <c r="I327">
        <v>57.8</v>
      </c>
      <c r="J327" s="9">
        <f t="shared" si="74"/>
        <v>22.500000000000004</v>
      </c>
      <c r="K327" s="10">
        <f t="shared" si="75"/>
        <v>13.5</v>
      </c>
      <c r="L327" s="7">
        <f t="shared" si="88"/>
        <v>0</v>
      </c>
      <c r="N327" t="s">
        <v>669</v>
      </c>
      <c r="O327">
        <v>11.8</v>
      </c>
      <c r="P327" t="s">
        <v>11</v>
      </c>
      <c r="Q327" t="s">
        <v>12</v>
      </c>
      <c r="R327">
        <v>5.0279999999999996</v>
      </c>
      <c r="S327">
        <v>61.6</v>
      </c>
      <c r="T327">
        <v>144.5</v>
      </c>
      <c r="U327">
        <v>57.8</v>
      </c>
      <c r="V327" s="9">
        <f t="shared" si="76"/>
        <v>23.086956521739136</v>
      </c>
      <c r="W327" s="10">
        <f t="shared" si="77"/>
        <v>13.5</v>
      </c>
      <c r="X327" s="7">
        <f t="shared" si="89"/>
        <v>0</v>
      </c>
      <c r="Z327" s="7" t="s">
        <v>2109</v>
      </c>
      <c r="AA327" s="7">
        <v>14.9</v>
      </c>
      <c r="AB327" s="7">
        <v>23.59</v>
      </c>
      <c r="AC327" s="7">
        <v>0</v>
      </c>
      <c r="AD327" s="7">
        <v>4.976</v>
      </c>
      <c r="AE327" s="7">
        <v>61.6</v>
      </c>
      <c r="AF327" s="7">
        <v>142</v>
      </c>
      <c r="AG327" s="7">
        <v>58.7</v>
      </c>
      <c r="AH327" s="9">
        <f t="shared" si="78"/>
        <v>29.152173913043484</v>
      </c>
      <c r="AI327" s="10">
        <f t="shared" si="79"/>
        <v>13.5</v>
      </c>
      <c r="AJ327" s="7">
        <f t="shared" si="90"/>
        <v>0</v>
      </c>
      <c r="AL327" s="4" t="s">
        <v>1036</v>
      </c>
      <c r="AM327" s="4">
        <v>1.9</v>
      </c>
      <c r="AN327" s="4">
        <v>23.59</v>
      </c>
      <c r="AO327" s="4">
        <v>0</v>
      </c>
      <c r="AP327" s="4">
        <v>0.46400000000000002</v>
      </c>
      <c r="AQ327" s="4">
        <v>48.2</v>
      </c>
      <c r="AR327" s="4">
        <v>133.9</v>
      </c>
      <c r="AS327" s="4">
        <v>55.4</v>
      </c>
      <c r="AT327" s="9">
        <f t="shared" si="80"/>
        <v>3.7173913043478266</v>
      </c>
      <c r="AU327" s="10">
        <f t="shared" si="81"/>
        <v>11.173913043478262</v>
      </c>
      <c r="AV327" s="7">
        <f t="shared" si="91"/>
        <v>0</v>
      </c>
      <c r="AX327" s="5" t="s">
        <v>1404</v>
      </c>
      <c r="AY327" s="5">
        <v>13.8</v>
      </c>
      <c r="AZ327" s="5">
        <v>23.59</v>
      </c>
      <c r="BA327" s="5">
        <v>0</v>
      </c>
      <c r="BB327" s="5">
        <v>4.9429999999999996</v>
      </c>
      <c r="BC327" s="5">
        <v>59.6</v>
      </c>
      <c r="BD327" s="5">
        <v>143.30000000000001</v>
      </c>
      <c r="BE327" s="5">
        <v>57.9</v>
      </c>
      <c r="BF327" s="9">
        <f t="shared" si="82"/>
        <v>27.000000000000004</v>
      </c>
      <c r="BG327" s="10">
        <f t="shared" si="83"/>
        <v>13.5</v>
      </c>
      <c r="BH327" s="7">
        <f t="shared" si="84"/>
        <v>0</v>
      </c>
      <c r="BJ327" s="6" t="s">
        <v>1764</v>
      </c>
      <c r="BK327" s="6">
        <v>16.7</v>
      </c>
      <c r="BL327" s="6">
        <v>23.59</v>
      </c>
      <c r="BM327" s="6">
        <v>0</v>
      </c>
      <c r="BN327" s="6">
        <v>4.2690000000000001</v>
      </c>
      <c r="BO327" s="6">
        <v>62</v>
      </c>
      <c r="BP327" s="6">
        <v>136.80000000000001</v>
      </c>
      <c r="BQ327" s="6">
        <v>59.8</v>
      </c>
      <c r="BR327" s="9">
        <f t="shared" si="85"/>
        <v>32.673913043478265</v>
      </c>
      <c r="BS327" s="10">
        <f t="shared" si="86"/>
        <v>13.5</v>
      </c>
      <c r="BT327" s="7">
        <f t="shared" si="87"/>
        <v>0</v>
      </c>
    </row>
    <row r="328" spans="2:73" ht="14.5" x14ac:dyDescent="0.35">
      <c r="B328" t="s">
        <v>312</v>
      </c>
      <c r="C328" s="2">
        <v>3.8</v>
      </c>
      <c r="D328" t="s">
        <v>11</v>
      </c>
      <c r="E328" t="s">
        <v>12</v>
      </c>
      <c r="F328">
        <v>0.80700000000000005</v>
      </c>
      <c r="G328">
        <v>48.2</v>
      </c>
      <c r="H328">
        <v>139.19999999999999</v>
      </c>
      <c r="I328">
        <v>56.8</v>
      </c>
      <c r="J328" s="9">
        <f t="shared" si="74"/>
        <v>7.4347826086956532</v>
      </c>
      <c r="K328" s="10">
        <f t="shared" si="75"/>
        <v>13.5</v>
      </c>
      <c r="L328" s="7">
        <f t="shared" si="88"/>
        <v>0</v>
      </c>
      <c r="N328" t="s">
        <v>670</v>
      </c>
      <c r="O328">
        <v>7.1</v>
      </c>
      <c r="P328" t="s">
        <v>11</v>
      </c>
      <c r="Q328" t="s">
        <v>12</v>
      </c>
      <c r="R328">
        <v>5.0599999999999996</v>
      </c>
      <c r="S328">
        <v>56.3</v>
      </c>
      <c r="T328">
        <v>138.6</v>
      </c>
      <c r="U328">
        <v>57.8</v>
      </c>
      <c r="V328" s="9">
        <f t="shared" si="76"/>
        <v>13.891304347826088</v>
      </c>
      <c r="W328" s="10">
        <f t="shared" si="77"/>
        <v>13.5</v>
      </c>
      <c r="X328" s="7">
        <f t="shared" si="89"/>
        <v>0</v>
      </c>
      <c r="Z328" s="7" t="s">
        <v>2110</v>
      </c>
      <c r="AA328" s="7">
        <v>9.8000000000000007</v>
      </c>
      <c r="AB328" s="7">
        <v>23.59</v>
      </c>
      <c r="AC328" s="7">
        <v>0</v>
      </c>
      <c r="AD328" s="7">
        <v>4.3150000000000004</v>
      </c>
      <c r="AE328" s="7">
        <v>57.4</v>
      </c>
      <c r="AF328" s="7">
        <v>151.69999999999999</v>
      </c>
      <c r="AG328" s="7">
        <v>58.5</v>
      </c>
      <c r="AH328" s="9">
        <f t="shared" si="78"/>
        <v>19.173913043478265</v>
      </c>
      <c r="AI328" s="10">
        <f t="shared" si="79"/>
        <v>13.5</v>
      </c>
      <c r="AJ328" s="7">
        <f t="shared" si="90"/>
        <v>0</v>
      </c>
      <c r="AL328" s="4" t="s">
        <v>1037</v>
      </c>
      <c r="AM328" s="4">
        <v>10.3</v>
      </c>
      <c r="AN328" s="4">
        <v>23.59</v>
      </c>
      <c r="AO328" s="4">
        <v>0</v>
      </c>
      <c r="AP328" s="4">
        <v>4.0810000000000004</v>
      </c>
      <c r="AQ328" s="4">
        <v>55.1</v>
      </c>
      <c r="AR328" s="4">
        <v>138.19999999999999</v>
      </c>
      <c r="AS328" s="4">
        <v>57.7</v>
      </c>
      <c r="AT328" s="9">
        <f t="shared" si="80"/>
        <v>20.152173913043484</v>
      </c>
      <c r="AU328" s="10">
        <f t="shared" si="81"/>
        <v>13.5</v>
      </c>
      <c r="AV328" s="7">
        <f t="shared" si="91"/>
        <v>0</v>
      </c>
      <c r="AX328" s="5" t="s">
        <v>1405</v>
      </c>
      <c r="AY328" s="5">
        <v>2.9</v>
      </c>
      <c r="AZ328" s="5">
        <v>23.59</v>
      </c>
      <c r="BA328" s="5">
        <v>0</v>
      </c>
      <c r="BB328" s="5">
        <v>3.0190000000000001</v>
      </c>
      <c r="BC328" s="5">
        <v>48.2</v>
      </c>
      <c r="BD328" s="5">
        <v>136.80000000000001</v>
      </c>
      <c r="BE328" s="5">
        <v>54.7</v>
      </c>
      <c r="BF328" s="9">
        <f t="shared" si="82"/>
        <v>5.6739130434782616</v>
      </c>
      <c r="BG328" s="10">
        <f t="shared" si="83"/>
        <v>13.5</v>
      </c>
      <c r="BH328" s="7">
        <f t="shared" si="84"/>
        <v>0</v>
      </c>
      <c r="BJ328" s="6" t="s">
        <v>1765</v>
      </c>
      <c r="BK328" s="6">
        <v>2</v>
      </c>
      <c r="BL328" s="6">
        <v>23.59</v>
      </c>
      <c r="BM328" s="6">
        <v>0</v>
      </c>
      <c r="BN328" s="6">
        <v>0.77200000000000002</v>
      </c>
      <c r="BO328" s="6">
        <v>48.2</v>
      </c>
      <c r="BP328" s="6">
        <v>130.9</v>
      </c>
      <c r="BQ328" s="6">
        <v>55.6</v>
      </c>
      <c r="BR328" s="9">
        <f t="shared" si="85"/>
        <v>3.9130434782608701</v>
      </c>
      <c r="BS328" s="10">
        <f t="shared" si="86"/>
        <v>13.413043478260871</v>
      </c>
      <c r="BT328" s="7">
        <f t="shared" si="87"/>
        <v>0</v>
      </c>
    </row>
    <row r="329" spans="2:73" ht="14.5" x14ac:dyDescent="0.35">
      <c r="B329" t="s">
        <v>313</v>
      </c>
      <c r="C329" s="2">
        <v>22.1</v>
      </c>
      <c r="D329" t="s">
        <v>11</v>
      </c>
      <c r="E329" t="s">
        <v>12</v>
      </c>
      <c r="F329">
        <v>3.7410000000000001</v>
      </c>
      <c r="G329">
        <v>57.2</v>
      </c>
      <c r="H329">
        <v>137.80000000000001</v>
      </c>
      <c r="I329">
        <v>57.7</v>
      </c>
      <c r="J329" s="9">
        <f t="shared" si="74"/>
        <v>43.239130434782616</v>
      </c>
      <c r="K329" s="10">
        <f t="shared" si="75"/>
        <v>13.5</v>
      </c>
      <c r="L329" s="7">
        <f t="shared" si="88"/>
        <v>0</v>
      </c>
      <c r="N329" t="s">
        <v>671</v>
      </c>
      <c r="O329">
        <v>15.4</v>
      </c>
      <c r="P329" t="s">
        <v>11</v>
      </c>
      <c r="Q329" t="s">
        <v>672</v>
      </c>
      <c r="R329">
        <v>3.9740000000000002</v>
      </c>
      <c r="S329">
        <v>58.6</v>
      </c>
      <c r="T329">
        <v>141.6</v>
      </c>
      <c r="U329">
        <v>58.4</v>
      </c>
      <c r="V329" s="9">
        <f t="shared" si="76"/>
        <v>30.130434782608699</v>
      </c>
      <c r="W329" s="10">
        <f t="shared" si="77"/>
        <v>13.5</v>
      </c>
      <c r="X329" s="7">
        <f t="shared" si="89"/>
        <v>0</v>
      </c>
      <c r="Z329" s="7" t="s">
        <v>2111</v>
      </c>
      <c r="AA329" s="7">
        <v>5.5</v>
      </c>
      <c r="AB329" s="7">
        <v>23.59</v>
      </c>
      <c r="AC329" s="7">
        <v>0</v>
      </c>
      <c r="AD329" s="7">
        <v>4.5330000000000004</v>
      </c>
      <c r="AE329" s="7">
        <v>49.7</v>
      </c>
      <c r="AF329" s="7">
        <v>151.19999999999999</v>
      </c>
      <c r="AG329" s="7">
        <v>57.2</v>
      </c>
      <c r="AH329" s="9">
        <f t="shared" si="78"/>
        <v>10.760869565217392</v>
      </c>
      <c r="AI329" s="10">
        <f t="shared" si="79"/>
        <v>13.5</v>
      </c>
      <c r="AJ329" s="7">
        <f t="shared" si="90"/>
        <v>0</v>
      </c>
      <c r="AL329" s="4" t="s">
        <v>1038</v>
      </c>
      <c r="AM329" s="4">
        <v>3.2</v>
      </c>
      <c r="AN329" s="4">
        <v>23.59</v>
      </c>
      <c r="AO329" s="4">
        <v>0</v>
      </c>
      <c r="AP329" s="4">
        <v>1.2170000000000001</v>
      </c>
      <c r="AQ329" s="4">
        <v>48.2</v>
      </c>
      <c r="AR329" s="4">
        <v>134.30000000000001</v>
      </c>
      <c r="AS329" s="4">
        <v>56.6</v>
      </c>
      <c r="AT329" s="9">
        <f t="shared" si="80"/>
        <v>6.2608695652173925</v>
      </c>
      <c r="AU329" s="10">
        <f t="shared" si="81"/>
        <v>13.5</v>
      </c>
      <c r="AV329" s="7">
        <f t="shared" si="91"/>
        <v>0</v>
      </c>
      <c r="AX329" s="5" t="s">
        <v>1406</v>
      </c>
      <c r="AY329" s="5">
        <v>3.2</v>
      </c>
      <c r="AZ329" s="5">
        <v>23.59</v>
      </c>
      <c r="BA329" s="5">
        <v>0</v>
      </c>
      <c r="BB329" s="5">
        <v>1.8320000000000001</v>
      </c>
      <c r="BC329" s="5">
        <v>48.2</v>
      </c>
      <c r="BD329" s="5">
        <v>135.19999999999999</v>
      </c>
      <c r="BE329" s="5">
        <v>56.4</v>
      </c>
      <c r="BF329" s="9">
        <f t="shared" si="82"/>
        <v>6.2608695652173925</v>
      </c>
      <c r="BG329" s="10">
        <f t="shared" si="83"/>
        <v>13.5</v>
      </c>
      <c r="BH329" s="7">
        <f t="shared" si="84"/>
        <v>0</v>
      </c>
      <c r="BJ329" s="6" t="s">
        <v>1766</v>
      </c>
      <c r="BK329" s="6">
        <v>13.7</v>
      </c>
      <c r="BL329" s="6">
        <v>23.59</v>
      </c>
      <c r="BM329" s="6">
        <v>0</v>
      </c>
      <c r="BN329" s="6">
        <v>3.6160000000000001</v>
      </c>
      <c r="BO329" s="6">
        <v>58.9</v>
      </c>
      <c r="BP329" s="6">
        <v>143.4</v>
      </c>
      <c r="BQ329" s="6">
        <v>58.7</v>
      </c>
      <c r="BR329" s="9">
        <f t="shared" si="85"/>
        <v>26.804347826086957</v>
      </c>
      <c r="BS329" s="10">
        <f t="shared" si="86"/>
        <v>13.5</v>
      </c>
      <c r="BT329" s="7">
        <f t="shared" si="87"/>
        <v>0</v>
      </c>
    </row>
    <row r="330" spans="2:73" ht="14.5" x14ac:dyDescent="0.35">
      <c r="B330" t="s">
        <v>314</v>
      </c>
      <c r="C330" s="2">
        <v>13.3</v>
      </c>
      <c r="D330" t="s">
        <v>11</v>
      </c>
      <c r="E330" t="s">
        <v>12</v>
      </c>
      <c r="F330">
        <v>3.306</v>
      </c>
      <c r="G330">
        <v>50.4</v>
      </c>
      <c r="H330">
        <v>142.69999999999999</v>
      </c>
      <c r="I330">
        <v>57.8</v>
      </c>
      <c r="J330" s="9">
        <f t="shared" si="74"/>
        <v>26.021739130434788</v>
      </c>
      <c r="K330" s="10">
        <f t="shared" si="75"/>
        <v>13.5</v>
      </c>
      <c r="L330" s="7">
        <f t="shared" si="88"/>
        <v>0</v>
      </c>
      <c r="N330" t="s">
        <v>673</v>
      </c>
      <c r="O330">
        <v>13.6</v>
      </c>
      <c r="P330" t="s">
        <v>11</v>
      </c>
      <c r="Q330" t="s">
        <v>12</v>
      </c>
      <c r="R330">
        <v>3.2829999999999999</v>
      </c>
      <c r="S330">
        <v>50.7</v>
      </c>
      <c r="T330">
        <v>142.4</v>
      </c>
      <c r="U330">
        <v>57.7</v>
      </c>
      <c r="V330" s="9">
        <f t="shared" si="76"/>
        <v>26.608695652173918</v>
      </c>
      <c r="W330" s="10">
        <f t="shared" si="77"/>
        <v>13.5</v>
      </c>
      <c r="X330" s="7">
        <f t="shared" si="89"/>
        <v>0</v>
      </c>
      <c r="Z330" s="7" t="s">
        <v>2112</v>
      </c>
      <c r="AA330" s="7">
        <v>6.9</v>
      </c>
      <c r="AB330" s="7">
        <v>23.59</v>
      </c>
      <c r="AC330" s="7">
        <v>0</v>
      </c>
      <c r="AD330" s="7">
        <v>5.1740000000000004</v>
      </c>
      <c r="AE330" s="7">
        <v>58.6</v>
      </c>
      <c r="AF330" s="7">
        <v>144.5</v>
      </c>
      <c r="AG330" s="7">
        <v>58.5</v>
      </c>
      <c r="AH330" s="9">
        <f t="shared" si="78"/>
        <v>13.500000000000002</v>
      </c>
      <c r="AI330" s="10">
        <f t="shared" si="79"/>
        <v>13.5</v>
      </c>
      <c r="AJ330" s="7">
        <f t="shared" si="90"/>
        <v>0</v>
      </c>
      <c r="AL330" s="4" t="s">
        <v>1039</v>
      </c>
      <c r="AM330" s="4">
        <v>7.4</v>
      </c>
      <c r="AN330" s="4">
        <v>23.59</v>
      </c>
      <c r="AO330" s="4">
        <v>0</v>
      </c>
      <c r="AP330" s="4">
        <v>3.9449999999999998</v>
      </c>
      <c r="AQ330" s="4">
        <v>50.3</v>
      </c>
      <c r="AR330" s="4">
        <v>137</v>
      </c>
      <c r="AS330" s="4">
        <v>58.5</v>
      </c>
      <c r="AT330" s="9">
        <f t="shared" si="80"/>
        <v>14.47826086956522</v>
      </c>
      <c r="AU330" s="10">
        <f t="shared" si="81"/>
        <v>13.5</v>
      </c>
      <c r="AV330" s="7">
        <f t="shared" si="91"/>
        <v>0</v>
      </c>
      <c r="AX330" s="5" t="s">
        <v>1407</v>
      </c>
      <c r="AY330" s="5">
        <v>21.8</v>
      </c>
      <c r="AZ330" s="5">
        <v>23.59</v>
      </c>
      <c r="BA330" s="5">
        <v>0</v>
      </c>
      <c r="BB330" s="5">
        <v>3.74</v>
      </c>
      <c r="BC330" s="5">
        <v>56.8</v>
      </c>
      <c r="BD330" s="5">
        <v>136.80000000000001</v>
      </c>
      <c r="BE330" s="5">
        <v>58.3</v>
      </c>
      <c r="BF330" s="9">
        <f t="shared" si="82"/>
        <v>42.652173913043484</v>
      </c>
      <c r="BG330" s="10">
        <f t="shared" si="83"/>
        <v>13.5</v>
      </c>
      <c r="BH330" s="7">
        <f t="shared" si="84"/>
        <v>0</v>
      </c>
      <c r="BJ330" s="6" t="s">
        <v>1767</v>
      </c>
      <c r="BK330" s="6">
        <v>0.8</v>
      </c>
      <c r="BL330" s="6">
        <v>23.59</v>
      </c>
      <c r="BM330" s="6">
        <v>0</v>
      </c>
      <c r="BN330" s="6">
        <v>0.42399999999999999</v>
      </c>
      <c r="BO330" s="6">
        <v>48.2</v>
      </c>
      <c r="BP330" s="6">
        <v>133.5</v>
      </c>
      <c r="BQ330" s="6">
        <v>55.6</v>
      </c>
      <c r="BR330" s="9">
        <f t="shared" si="85"/>
        <v>1.5652173913043481</v>
      </c>
      <c r="BS330" s="10">
        <f t="shared" si="86"/>
        <v>11.065217391304348</v>
      </c>
      <c r="BT330" s="7">
        <f t="shared" si="87"/>
        <v>0</v>
      </c>
    </row>
    <row r="331" spans="2:73" ht="14.5" x14ac:dyDescent="0.35">
      <c r="B331" t="s">
        <v>315</v>
      </c>
      <c r="C331" s="2">
        <v>12.4</v>
      </c>
      <c r="D331" t="s">
        <v>11</v>
      </c>
      <c r="E331" t="s">
        <v>12</v>
      </c>
      <c r="F331">
        <v>4.5819999999999999</v>
      </c>
      <c r="G331">
        <v>60.8</v>
      </c>
      <c r="H331">
        <v>151.69999999999999</v>
      </c>
      <c r="I331">
        <v>58</v>
      </c>
      <c r="J331" s="9">
        <f t="shared" si="74"/>
        <v>24.260869565217394</v>
      </c>
      <c r="K331" s="10">
        <f t="shared" si="75"/>
        <v>13.5</v>
      </c>
      <c r="L331" s="7">
        <f t="shared" si="88"/>
        <v>0</v>
      </c>
      <c r="N331" t="s">
        <v>674</v>
      </c>
      <c r="O331">
        <v>12.7</v>
      </c>
      <c r="P331" t="s">
        <v>11</v>
      </c>
      <c r="Q331" t="s">
        <v>12</v>
      </c>
      <c r="R331">
        <v>4.423</v>
      </c>
      <c r="S331">
        <v>58.6</v>
      </c>
      <c r="T331">
        <v>139.30000000000001</v>
      </c>
      <c r="U331">
        <v>57.2</v>
      </c>
      <c r="V331" s="9">
        <f t="shared" si="76"/>
        <v>24.847826086956523</v>
      </c>
      <c r="W331" s="10">
        <f t="shared" si="77"/>
        <v>13.5</v>
      </c>
      <c r="X331" s="7">
        <f t="shared" si="89"/>
        <v>0</v>
      </c>
      <c r="Z331" s="7" t="s">
        <v>2113</v>
      </c>
      <c r="AA331" s="7">
        <v>12</v>
      </c>
      <c r="AB331" s="7">
        <v>23.59</v>
      </c>
      <c r="AC331" s="7">
        <v>0.31</v>
      </c>
      <c r="AD331" s="7">
        <v>4.8849999999999998</v>
      </c>
      <c r="AE331" s="7">
        <v>57.1</v>
      </c>
      <c r="AF331" s="7">
        <v>149.9</v>
      </c>
      <c r="AG331" s="7">
        <v>59.2</v>
      </c>
      <c r="AH331" s="9">
        <f t="shared" si="78"/>
        <v>23.478260869565219</v>
      </c>
      <c r="AI331" s="10">
        <f t="shared" si="79"/>
        <v>13.5</v>
      </c>
      <c r="AJ331" s="7">
        <f t="shared" si="90"/>
        <v>0</v>
      </c>
      <c r="AL331" s="4" t="s">
        <v>1040</v>
      </c>
      <c r="AM331" s="4">
        <v>12.6</v>
      </c>
      <c r="AN331" s="4">
        <v>23.59</v>
      </c>
      <c r="AO331" s="4">
        <v>0</v>
      </c>
      <c r="AP331" s="4">
        <v>5.1619999999999999</v>
      </c>
      <c r="AQ331" s="4">
        <v>58.7</v>
      </c>
      <c r="AR331" s="4">
        <v>140.6</v>
      </c>
      <c r="AS331" s="4">
        <v>59.1</v>
      </c>
      <c r="AT331" s="9">
        <f t="shared" si="80"/>
        <v>24.65217391304348</v>
      </c>
      <c r="AU331" s="10">
        <f t="shared" si="81"/>
        <v>13.5</v>
      </c>
      <c r="AV331" s="7">
        <f t="shared" si="91"/>
        <v>0</v>
      </c>
      <c r="AX331" s="5" t="s">
        <v>1408</v>
      </c>
      <c r="AY331" s="5">
        <v>6.3</v>
      </c>
      <c r="AZ331" s="5">
        <v>23.59</v>
      </c>
      <c r="BA331" s="5">
        <v>0</v>
      </c>
      <c r="BB331" s="5">
        <v>4.7190000000000003</v>
      </c>
      <c r="BC331" s="5">
        <v>59</v>
      </c>
      <c r="BD331" s="5">
        <v>140.1</v>
      </c>
      <c r="BE331" s="5">
        <v>57.4</v>
      </c>
      <c r="BF331" s="9">
        <f t="shared" si="82"/>
        <v>12.32608695652174</v>
      </c>
      <c r="BG331" s="10">
        <f t="shared" si="83"/>
        <v>13.5</v>
      </c>
      <c r="BH331" s="7">
        <f t="shared" si="84"/>
        <v>0</v>
      </c>
      <c r="BJ331" s="6" t="s">
        <v>1768</v>
      </c>
      <c r="BK331" s="6">
        <v>0.9</v>
      </c>
      <c r="BL331" s="6">
        <v>23.59</v>
      </c>
      <c r="BM331" s="6">
        <v>0</v>
      </c>
      <c r="BN331" s="6">
        <v>0.45900000000000002</v>
      </c>
      <c r="BO331" s="6">
        <v>46.5</v>
      </c>
      <c r="BP331" s="6">
        <v>126.9</v>
      </c>
      <c r="BQ331" s="6">
        <v>55.2</v>
      </c>
      <c r="BR331" s="9">
        <f t="shared" si="85"/>
        <v>1.7608695652173916</v>
      </c>
      <c r="BS331" s="10">
        <f t="shared" si="86"/>
        <v>8.8260869565217384</v>
      </c>
      <c r="BT331" s="7">
        <f t="shared" si="87"/>
        <v>0</v>
      </c>
    </row>
    <row r="332" spans="2:73" ht="14.5" x14ac:dyDescent="0.35">
      <c r="B332" t="s">
        <v>316</v>
      </c>
      <c r="C332" s="2">
        <v>20.7</v>
      </c>
      <c r="D332" t="s">
        <v>11</v>
      </c>
      <c r="E332" t="s">
        <v>317</v>
      </c>
      <c r="F332">
        <v>4.0990000000000002</v>
      </c>
      <c r="G332">
        <v>59.2</v>
      </c>
      <c r="H332">
        <v>150.30000000000001</v>
      </c>
      <c r="I332">
        <v>58.5</v>
      </c>
      <c r="J332" s="9">
        <f t="shared" si="74"/>
        <v>40.500000000000007</v>
      </c>
      <c r="K332" s="10">
        <f t="shared" si="75"/>
        <v>13.5</v>
      </c>
      <c r="L332" s="7">
        <f t="shared" si="88"/>
        <v>0</v>
      </c>
      <c r="N332" t="s">
        <v>675</v>
      </c>
      <c r="O332">
        <v>4.4000000000000004</v>
      </c>
      <c r="P332" t="s">
        <v>11</v>
      </c>
      <c r="Q332" t="s">
        <v>12</v>
      </c>
      <c r="R332">
        <v>3.6840000000000002</v>
      </c>
      <c r="S332">
        <v>49.2</v>
      </c>
      <c r="T332">
        <v>139.1</v>
      </c>
      <c r="U332">
        <v>57.1</v>
      </c>
      <c r="V332" s="9">
        <f t="shared" si="76"/>
        <v>8.608695652173914</v>
      </c>
      <c r="W332" s="10">
        <f t="shared" si="77"/>
        <v>13.5</v>
      </c>
      <c r="X332" s="7">
        <f t="shared" si="89"/>
        <v>0</v>
      </c>
      <c r="Z332" s="7" t="s">
        <v>2114</v>
      </c>
      <c r="AA332" s="7">
        <v>13.4</v>
      </c>
      <c r="AB332" s="7">
        <v>23.59</v>
      </c>
      <c r="AC332" s="7">
        <v>2.06</v>
      </c>
      <c r="AD332" s="7">
        <v>4.1589999999999998</v>
      </c>
      <c r="AE332" s="7">
        <v>59.2</v>
      </c>
      <c r="AF332" s="7">
        <v>149.80000000000001</v>
      </c>
      <c r="AG332" s="7">
        <v>58.8</v>
      </c>
      <c r="AH332" s="9">
        <f t="shared" si="78"/>
        <v>26.217391304347831</v>
      </c>
      <c r="AI332" s="10">
        <f t="shared" si="79"/>
        <v>13.5</v>
      </c>
      <c r="AJ332" s="7">
        <f t="shared" si="90"/>
        <v>0</v>
      </c>
      <c r="AL332" s="4" t="s">
        <v>1041</v>
      </c>
      <c r="AM332" s="4">
        <v>17.600000000000001</v>
      </c>
      <c r="AN332" s="4">
        <v>23.59</v>
      </c>
      <c r="AO332" s="4">
        <v>0</v>
      </c>
      <c r="AP332" s="4">
        <v>4.6150000000000002</v>
      </c>
      <c r="AQ332" s="4">
        <v>57.7</v>
      </c>
      <c r="AR332" s="4">
        <v>134.6</v>
      </c>
      <c r="AS332" s="4">
        <v>58.7</v>
      </c>
      <c r="AT332" s="9">
        <f t="shared" si="80"/>
        <v>34.434782608695656</v>
      </c>
      <c r="AU332" s="10">
        <f t="shared" si="81"/>
        <v>13.5</v>
      </c>
      <c r="AV332" s="7">
        <f t="shared" si="91"/>
        <v>0</v>
      </c>
      <c r="AX332" s="5" t="s">
        <v>1409</v>
      </c>
      <c r="AY332" s="5">
        <v>10.1</v>
      </c>
      <c r="AZ332" s="5">
        <v>23.59</v>
      </c>
      <c r="BA332" s="5">
        <v>0</v>
      </c>
      <c r="BB332" s="5">
        <v>4.4420000000000002</v>
      </c>
      <c r="BC332" s="5">
        <v>56.5</v>
      </c>
      <c r="BD332" s="5">
        <v>138.80000000000001</v>
      </c>
      <c r="BE332" s="5">
        <v>57.9</v>
      </c>
      <c r="BF332" s="9">
        <f t="shared" si="82"/>
        <v>19.760869565217394</v>
      </c>
      <c r="BG332" s="10">
        <f t="shared" si="83"/>
        <v>13.5</v>
      </c>
      <c r="BH332" s="7">
        <f t="shared" si="84"/>
        <v>0</v>
      </c>
      <c r="BJ332" s="6" t="s">
        <v>1769</v>
      </c>
      <c r="BK332" s="6">
        <v>4.5999999999999996</v>
      </c>
      <c r="BL332" s="6">
        <v>23.59</v>
      </c>
      <c r="BM332" s="6">
        <v>0</v>
      </c>
      <c r="BN332" s="6">
        <v>3.3519999999999999</v>
      </c>
      <c r="BO332" s="6">
        <v>52.2</v>
      </c>
      <c r="BP332" s="6">
        <v>141.80000000000001</v>
      </c>
      <c r="BQ332" s="6">
        <v>58.2</v>
      </c>
      <c r="BR332" s="9">
        <f t="shared" si="85"/>
        <v>9</v>
      </c>
      <c r="BS332" s="10">
        <f t="shared" si="86"/>
        <v>13.5</v>
      </c>
      <c r="BT332" s="7">
        <f t="shared" si="87"/>
        <v>0</v>
      </c>
    </row>
    <row r="333" spans="2:73" ht="14.5" x14ac:dyDescent="0.35">
      <c r="B333" t="s">
        <v>318</v>
      </c>
      <c r="C333" s="2">
        <v>18.7</v>
      </c>
      <c r="D333" t="s">
        <v>11</v>
      </c>
      <c r="E333" t="s">
        <v>12</v>
      </c>
      <c r="F333">
        <v>4.524</v>
      </c>
      <c r="G333">
        <v>61.4</v>
      </c>
      <c r="H333">
        <v>152</v>
      </c>
      <c r="I333">
        <v>57.7</v>
      </c>
      <c r="J333" s="9">
        <f t="shared" si="74"/>
        <v>36.586956521739133</v>
      </c>
      <c r="K333" s="10">
        <f t="shared" si="75"/>
        <v>13.5</v>
      </c>
      <c r="L333" s="7">
        <f t="shared" si="88"/>
        <v>0</v>
      </c>
      <c r="N333" t="s">
        <v>676</v>
      </c>
      <c r="O333">
        <v>4.2</v>
      </c>
      <c r="P333" t="s">
        <v>11</v>
      </c>
      <c r="Q333" t="s">
        <v>12</v>
      </c>
      <c r="R333">
        <v>1.4370000000000001</v>
      </c>
      <c r="S333">
        <v>48.2</v>
      </c>
      <c r="T333">
        <v>135.6</v>
      </c>
      <c r="U333">
        <v>56.9</v>
      </c>
      <c r="V333" s="9">
        <f t="shared" si="76"/>
        <v>8.2173913043478279</v>
      </c>
      <c r="W333" s="10">
        <f t="shared" si="77"/>
        <v>13.5</v>
      </c>
      <c r="X333" s="7">
        <f t="shared" si="89"/>
        <v>0</v>
      </c>
      <c r="Z333" s="7" t="s">
        <v>2115</v>
      </c>
      <c r="AA333" s="7">
        <v>19.399999999999999</v>
      </c>
      <c r="AB333" s="7">
        <v>23.59</v>
      </c>
      <c r="AC333" s="7">
        <v>0.31</v>
      </c>
      <c r="AD333" s="7">
        <v>4.1509999999999998</v>
      </c>
      <c r="AE333" s="7">
        <v>59.5</v>
      </c>
      <c r="AF333" s="7">
        <v>150</v>
      </c>
      <c r="AG333" s="7">
        <v>59.3</v>
      </c>
      <c r="AH333" s="9">
        <f t="shared" si="78"/>
        <v>37.956521739130437</v>
      </c>
      <c r="AI333" s="10">
        <f t="shared" si="79"/>
        <v>13.5</v>
      </c>
      <c r="AJ333" s="7">
        <f t="shared" si="90"/>
        <v>0</v>
      </c>
      <c r="AL333" s="4" t="s">
        <v>1042</v>
      </c>
      <c r="AM333" s="4">
        <v>10</v>
      </c>
      <c r="AN333" s="4">
        <v>23.59</v>
      </c>
      <c r="AO333" s="4">
        <v>0</v>
      </c>
      <c r="AP333" s="4">
        <v>4.9800000000000004</v>
      </c>
      <c r="AQ333" s="4">
        <v>58.3</v>
      </c>
      <c r="AR333" s="4">
        <v>137.6</v>
      </c>
      <c r="AS333" s="4">
        <v>58.4</v>
      </c>
      <c r="AT333" s="9">
        <f t="shared" si="80"/>
        <v>19.565217391304351</v>
      </c>
      <c r="AU333" s="10">
        <f t="shared" si="81"/>
        <v>13.5</v>
      </c>
      <c r="AV333" s="7">
        <f t="shared" si="91"/>
        <v>0</v>
      </c>
      <c r="AX333" s="5" t="s">
        <v>1410</v>
      </c>
      <c r="AY333" s="5">
        <v>0</v>
      </c>
      <c r="AZ333" s="5">
        <v>23.59</v>
      </c>
      <c r="BA333" s="5">
        <v>0</v>
      </c>
      <c r="BB333" s="5">
        <v>0</v>
      </c>
      <c r="BC333" s="5">
        <v>23.2</v>
      </c>
      <c r="BD333" s="5">
        <v>45.2</v>
      </c>
      <c r="BE333" s="5">
        <v>56.2</v>
      </c>
      <c r="BF333" s="9">
        <f t="shared" si="82"/>
        <v>0</v>
      </c>
      <c r="BG333" s="10">
        <f t="shared" si="83"/>
        <v>9.5</v>
      </c>
      <c r="BH333" s="7">
        <f t="shared" si="84"/>
        <v>0</v>
      </c>
      <c r="BJ333" s="6" t="s">
        <v>1770</v>
      </c>
      <c r="BK333" s="6">
        <v>1.4</v>
      </c>
      <c r="BL333" s="6">
        <v>23.59</v>
      </c>
      <c r="BM333" s="6">
        <v>0</v>
      </c>
      <c r="BN333" s="6">
        <v>0.54200000000000004</v>
      </c>
      <c r="BO333" s="6">
        <v>48.2</v>
      </c>
      <c r="BP333" s="6">
        <v>133.19999999999999</v>
      </c>
      <c r="BQ333" s="6">
        <v>54.9</v>
      </c>
      <c r="BR333" s="9">
        <f t="shared" si="85"/>
        <v>2.7391304347826089</v>
      </c>
      <c r="BS333" s="10">
        <f t="shared" si="86"/>
        <v>12.239130434782609</v>
      </c>
      <c r="BT333" s="7">
        <f t="shared" si="87"/>
        <v>0</v>
      </c>
    </row>
    <row r="334" spans="2:73" ht="14.5" x14ac:dyDescent="0.35">
      <c r="B334" t="s">
        <v>319</v>
      </c>
      <c r="C334" s="2">
        <v>5.5</v>
      </c>
      <c r="D334" t="s">
        <v>11</v>
      </c>
      <c r="E334" t="s">
        <v>12</v>
      </c>
      <c r="F334">
        <v>4.6900000000000004</v>
      </c>
      <c r="G334">
        <v>56.3</v>
      </c>
      <c r="H334">
        <v>153.19999999999999</v>
      </c>
      <c r="I334">
        <v>57.7</v>
      </c>
      <c r="J334" s="9">
        <f t="shared" si="74"/>
        <v>10.760869565217392</v>
      </c>
      <c r="K334" s="10">
        <f t="shared" si="75"/>
        <v>13.5</v>
      </c>
      <c r="L334" s="7">
        <f t="shared" si="88"/>
        <v>0</v>
      </c>
      <c r="N334" t="s">
        <v>677</v>
      </c>
      <c r="O334">
        <v>23.5</v>
      </c>
      <c r="P334" t="s">
        <v>11</v>
      </c>
      <c r="Q334" t="s">
        <v>12</v>
      </c>
      <c r="R334">
        <v>4.0170000000000003</v>
      </c>
      <c r="S334">
        <v>59.3</v>
      </c>
      <c r="T334">
        <v>138</v>
      </c>
      <c r="U334">
        <v>59.8</v>
      </c>
      <c r="V334" s="9">
        <f t="shared" si="76"/>
        <v>45.978260869565226</v>
      </c>
      <c r="W334" s="10">
        <f t="shared" si="77"/>
        <v>13.5</v>
      </c>
      <c r="X334" s="7">
        <f t="shared" si="89"/>
        <v>0</v>
      </c>
      <c r="Z334" s="7" t="s">
        <v>2116</v>
      </c>
      <c r="AA334" s="7">
        <v>10.1</v>
      </c>
      <c r="AB334" s="7">
        <v>23.59</v>
      </c>
      <c r="AC334" s="7">
        <v>0</v>
      </c>
      <c r="AD334" s="7">
        <v>4.9480000000000004</v>
      </c>
      <c r="AE334" s="7">
        <v>60</v>
      </c>
      <c r="AF334" s="7">
        <v>141.1</v>
      </c>
      <c r="AG334" s="7">
        <v>58.5</v>
      </c>
      <c r="AH334" s="9">
        <f t="shared" si="78"/>
        <v>19.760869565217394</v>
      </c>
      <c r="AI334" s="10">
        <f t="shared" si="79"/>
        <v>13.5</v>
      </c>
      <c r="AJ334" s="7">
        <f t="shared" si="90"/>
        <v>0</v>
      </c>
      <c r="AL334" s="4" t="s">
        <v>1043</v>
      </c>
      <c r="AM334" s="4">
        <v>17.899999999999999</v>
      </c>
      <c r="AN334" s="4">
        <v>23.59</v>
      </c>
      <c r="AO334" s="4">
        <v>0</v>
      </c>
      <c r="AP334" s="4">
        <v>4.8710000000000004</v>
      </c>
      <c r="AQ334" s="4">
        <v>59.2</v>
      </c>
      <c r="AR334" s="4">
        <v>143.4</v>
      </c>
      <c r="AS334" s="4">
        <v>58.6</v>
      </c>
      <c r="AT334" s="9">
        <f t="shared" si="80"/>
        <v>35.021739130434781</v>
      </c>
      <c r="AU334" s="10">
        <f t="shared" si="81"/>
        <v>13.5</v>
      </c>
      <c r="AV334" s="7">
        <f t="shared" si="91"/>
        <v>0</v>
      </c>
      <c r="AX334" s="5" t="s">
        <v>1411</v>
      </c>
      <c r="AY334" s="5">
        <v>20.2</v>
      </c>
      <c r="AZ334" s="5">
        <v>23.59</v>
      </c>
      <c r="BA334" s="5">
        <v>0</v>
      </c>
      <c r="BB334" s="5">
        <v>3.9950000000000001</v>
      </c>
      <c r="BC334" s="5">
        <v>58.1</v>
      </c>
      <c r="BD334" s="5">
        <v>139</v>
      </c>
      <c r="BE334" s="5">
        <v>58.3</v>
      </c>
      <c r="BF334" s="9">
        <f t="shared" si="82"/>
        <v>39.521739130434788</v>
      </c>
      <c r="BG334" s="10">
        <f t="shared" si="83"/>
        <v>13.5</v>
      </c>
      <c r="BH334" s="7">
        <f t="shared" si="84"/>
        <v>0</v>
      </c>
      <c r="BJ334" s="6" t="s">
        <v>1771</v>
      </c>
      <c r="BK334" s="6">
        <v>1.8</v>
      </c>
      <c r="BL334" s="6">
        <v>23.59</v>
      </c>
      <c r="BM334" s="6">
        <v>0</v>
      </c>
      <c r="BN334" s="6">
        <v>1.0429999999999999</v>
      </c>
      <c r="BO334" s="6">
        <v>48.2</v>
      </c>
      <c r="BP334" s="6">
        <v>133.80000000000001</v>
      </c>
      <c r="BQ334" s="6">
        <v>55.2</v>
      </c>
      <c r="BR334" s="9">
        <f t="shared" si="85"/>
        <v>3.5217391304347831</v>
      </c>
      <c r="BS334" s="10">
        <f t="shared" si="86"/>
        <v>11.760869565217392</v>
      </c>
      <c r="BT334" s="7">
        <f t="shared" si="87"/>
        <v>0</v>
      </c>
    </row>
    <row r="335" spans="2:73" ht="14.5" x14ac:dyDescent="0.35">
      <c r="B335" t="s">
        <v>320</v>
      </c>
      <c r="C335" s="2">
        <v>5.9</v>
      </c>
      <c r="D335" t="s">
        <v>11</v>
      </c>
      <c r="E335" t="s">
        <v>12</v>
      </c>
      <c r="F335">
        <v>2.2290000000000001</v>
      </c>
      <c r="G335">
        <v>48.2</v>
      </c>
      <c r="H335">
        <v>135.1</v>
      </c>
      <c r="I335">
        <v>57.5</v>
      </c>
      <c r="J335" s="9">
        <f t="shared" si="74"/>
        <v>11.543478260869568</v>
      </c>
      <c r="K335" s="10">
        <f t="shared" si="75"/>
        <v>13.5</v>
      </c>
      <c r="L335" s="7">
        <f t="shared" si="88"/>
        <v>0</v>
      </c>
      <c r="M335" s="7">
        <f>MEDIAN(C308:C338)</f>
        <v>12.4</v>
      </c>
      <c r="N335" t="s">
        <v>678</v>
      </c>
      <c r="O335">
        <v>8.6</v>
      </c>
      <c r="P335" t="s">
        <v>11</v>
      </c>
      <c r="Q335" t="s">
        <v>12</v>
      </c>
      <c r="R335">
        <v>4.0190000000000001</v>
      </c>
      <c r="S335">
        <v>55.9</v>
      </c>
      <c r="T335">
        <v>139.69999999999999</v>
      </c>
      <c r="U335">
        <v>57.1</v>
      </c>
      <c r="V335" s="9">
        <f t="shared" si="76"/>
        <v>16.826086956521742</v>
      </c>
      <c r="W335" s="10">
        <f t="shared" si="77"/>
        <v>13.5</v>
      </c>
      <c r="X335" s="7">
        <f t="shared" si="89"/>
        <v>0</v>
      </c>
      <c r="Y335" s="7">
        <f>MEDIAN(O308:O338)</f>
        <v>15.4</v>
      </c>
      <c r="Z335" s="7" t="s">
        <v>2117</v>
      </c>
      <c r="AA335" s="7">
        <v>11</v>
      </c>
      <c r="AB335" s="7">
        <v>23.59</v>
      </c>
      <c r="AC335" s="7">
        <v>0</v>
      </c>
      <c r="AD335" s="7">
        <v>4.6680000000000001</v>
      </c>
      <c r="AE335" s="7">
        <v>58.9</v>
      </c>
      <c r="AF335" s="7">
        <v>138.5</v>
      </c>
      <c r="AG335" s="7">
        <v>58.7</v>
      </c>
      <c r="AH335" s="9">
        <f t="shared" si="78"/>
        <v>21.521739130434785</v>
      </c>
      <c r="AI335" s="10">
        <f t="shared" si="79"/>
        <v>13.5</v>
      </c>
      <c r="AJ335" s="7">
        <f t="shared" si="90"/>
        <v>0</v>
      </c>
      <c r="AK335" s="7">
        <f>MEDIAN(AA308:AA338)</f>
        <v>11.1</v>
      </c>
      <c r="AL335" s="4" t="s">
        <v>1044</v>
      </c>
      <c r="AM335" s="4">
        <v>12.3</v>
      </c>
      <c r="AN335" s="4">
        <v>23.59</v>
      </c>
      <c r="AO335" s="4">
        <v>0</v>
      </c>
      <c r="AP335" s="4">
        <v>5.0979999999999999</v>
      </c>
      <c r="AQ335" s="4">
        <v>59.3</v>
      </c>
      <c r="AR335" s="4">
        <v>140.19999999999999</v>
      </c>
      <c r="AS335" s="4">
        <v>58</v>
      </c>
      <c r="AT335" s="9">
        <f t="shared" si="80"/>
        <v>24.065217391304351</v>
      </c>
      <c r="AU335" s="10">
        <f t="shared" si="81"/>
        <v>13.5</v>
      </c>
      <c r="AV335" s="7">
        <f t="shared" si="91"/>
        <v>0</v>
      </c>
      <c r="AW335" s="7">
        <f>MEDIAN(AM308:AM338)</f>
        <v>10.4</v>
      </c>
      <c r="AX335" s="5" t="s">
        <v>1412</v>
      </c>
      <c r="AY335" s="5">
        <v>19.2</v>
      </c>
      <c r="AZ335" s="5">
        <v>23.59</v>
      </c>
      <c r="BA335" s="5">
        <v>0</v>
      </c>
      <c r="BB335" s="5">
        <v>4.1980000000000004</v>
      </c>
      <c r="BC335" s="5">
        <v>57.7</v>
      </c>
      <c r="BD335" s="5">
        <v>141.80000000000001</v>
      </c>
      <c r="BE335" s="5">
        <v>58.4</v>
      </c>
      <c r="BF335" s="9">
        <f t="shared" si="82"/>
        <v>37.565217391304351</v>
      </c>
      <c r="BG335" s="10">
        <f t="shared" si="83"/>
        <v>13.5</v>
      </c>
      <c r="BH335" s="7">
        <f t="shared" si="84"/>
        <v>0</v>
      </c>
      <c r="BI335" s="7">
        <f>MEDIAN(AY308:AY338)</f>
        <v>10.5</v>
      </c>
      <c r="BJ335" s="6" t="s">
        <v>1772</v>
      </c>
      <c r="BK335" s="6">
        <v>15.8</v>
      </c>
      <c r="BL335" s="6">
        <v>23.59</v>
      </c>
      <c r="BM335" s="6">
        <v>0</v>
      </c>
      <c r="BN335" s="6">
        <v>4.0270000000000001</v>
      </c>
      <c r="BO335" s="6">
        <v>61.6</v>
      </c>
      <c r="BP335" s="6">
        <v>138.19999999999999</v>
      </c>
      <c r="BQ335" s="6">
        <v>59.1</v>
      </c>
      <c r="BR335" s="9">
        <f t="shared" si="85"/>
        <v>30.913043478260875</v>
      </c>
      <c r="BS335" s="10">
        <f t="shared" si="86"/>
        <v>13.5</v>
      </c>
      <c r="BT335" s="7">
        <f t="shared" si="87"/>
        <v>0</v>
      </c>
      <c r="BU335" s="7">
        <f>MEDIAN(BK308:BK338)</f>
        <v>3.1</v>
      </c>
    </row>
    <row r="336" spans="2:73" ht="14.5" x14ac:dyDescent="0.35">
      <c r="B336" t="s">
        <v>321</v>
      </c>
      <c r="C336" s="2">
        <v>20.9</v>
      </c>
      <c r="D336" t="s">
        <v>11</v>
      </c>
      <c r="E336" t="s">
        <v>12</v>
      </c>
      <c r="F336">
        <v>3.9550000000000001</v>
      </c>
      <c r="G336">
        <v>58.4</v>
      </c>
      <c r="H336">
        <v>138.69999999999999</v>
      </c>
      <c r="I336">
        <v>58.1</v>
      </c>
      <c r="J336" s="9">
        <f t="shared" si="74"/>
        <v>40.891304347826086</v>
      </c>
      <c r="K336" s="10">
        <f t="shared" si="75"/>
        <v>13.5</v>
      </c>
      <c r="L336" s="7">
        <f t="shared" si="88"/>
        <v>0</v>
      </c>
      <c r="M336" s="7">
        <f>STDEVA(C308:C338)</f>
        <v>6.4040544952783369</v>
      </c>
      <c r="N336" t="s">
        <v>679</v>
      </c>
      <c r="O336">
        <v>2.2000000000000002</v>
      </c>
      <c r="P336" t="s">
        <v>11</v>
      </c>
      <c r="Q336" t="s">
        <v>12</v>
      </c>
      <c r="R336">
        <v>1.655</v>
      </c>
      <c r="S336">
        <v>48.2</v>
      </c>
      <c r="T336">
        <v>134.9</v>
      </c>
      <c r="U336">
        <v>56.5</v>
      </c>
      <c r="V336" s="9">
        <f t="shared" si="76"/>
        <v>4.304347826086957</v>
      </c>
      <c r="W336" s="10">
        <f t="shared" si="77"/>
        <v>13.5</v>
      </c>
      <c r="X336" s="7">
        <f t="shared" si="89"/>
        <v>0</v>
      </c>
      <c r="Y336" s="7">
        <f>STDEVA(O308:O338)</f>
        <v>6.8359769342180536</v>
      </c>
      <c r="Z336" s="7" t="s">
        <v>2118</v>
      </c>
      <c r="AA336" s="7">
        <v>8.4</v>
      </c>
      <c r="AB336" s="7">
        <v>23.59</v>
      </c>
      <c r="AC336" s="7">
        <v>0</v>
      </c>
      <c r="AD336" s="7">
        <v>3.9820000000000002</v>
      </c>
      <c r="AE336" s="7">
        <v>52.4</v>
      </c>
      <c r="AF336" s="7">
        <v>142.1</v>
      </c>
      <c r="AG336" s="7">
        <v>57.6</v>
      </c>
      <c r="AH336" s="9">
        <f t="shared" si="78"/>
        <v>16.434782608695656</v>
      </c>
      <c r="AI336" s="10">
        <f t="shared" si="79"/>
        <v>13.5</v>
      </c>
      <c r="AJ336" s="7">
        <f t="shared" si="90"/>
        <v>0</v>
      </c>
      <c r="AK336" s="7">
        <f>STDEVA(AA308:AA338)</f>
        <v>5.9607028524011909</v>
      </c>
      <c r="AL336" s="4" t="s">
        <v>1045</v>
      </c>
      <c r="AM336" s="4">
        <v>10.4</v>
      </c>
      <c r="AN336" s="4">
        <v>23.59</v>
      </c>
      <c r="AO336" s="4">
        <v>0</v>
      </c>
      <c r="AP336" s="4">
        <v>4.4749999999999996</v>
      </c>
      <c r="AQ336" s="4">
        <v>53.9</v>
      </c>
      <c r="AR336" s="4">
        <v>139</v>
      </c>
      <c r="AS336" s="4">
        <v>58.3</v>
      </c>
      <c r="AT336" s="9">
        <f t="shared" si="80"/>
        <v>20.347826086956523</v>
      </c>
      <c r="AU336" s="10">
        <f t="shared" si="81"/>
        <v>13.5</v>
      </c>
      <c r="AV336" s="7">
        <f t="shared" si="91"/>
        <v>0</v>
      </c>
      <c r="AW336" s="7">
        <f>STDEVA(AM308:AM338)</f>
        <v>6.2560731783526311</v>
      </c>
      <c r="AX336" s="5" t="s">
        <v>1413</v>
      </c>
      <c r="AY336" s="5">
        <v>9.9</v>
      </c>
      <c r="AZ336" s="5">
        <v>23.59</v>
      </c>
      <c r="BA336" s="5">
        <v>0</v>
      </c>
      <c r="BB336" s="5">
        <v>4.8650000000000002</v>
      </c>
      <c r="BC336" s="5">
        <v>58.3</v>
      </c>
      <c r="BD336" s="5">
        <v>139.5</v>
      </c>
      <c r="BE336" s="5">
        <v>57.9</v>
      </c>
      <c r="BF336" s="9">
        <f t="shared" si="82"/>
        <v>19.369565217391308</v>
      </c>
      <c r="BG336" s="10">
        <f t="shared" si="83"/>
        <v>13.5</v>
      </c>
      <c r="BH336" s="7">
        <f t="shared" si="84"/>
        <v>0</v>
      </c>
      <c r="BI336" s="7">
        <f>STDEVA(AY308:AY338)</f>
        <v>6.2637152738816351</v>
      </c>
      <c r="BJ336" s="6" t="s">
        <v>1773</v>
      </c>
      <c r="BK336" s="6">
        <v>1.6</v>
      </c>
      <c r="BL336" s="6">
        <v>23.59</v>
      </c>
      <c r="BM336" s="6">
        <v>0</v>
      </c>
      <c r="BN336" s="6">
        <v>0.63100000000000001</v>
      </c>
      <c r="BO336" s="6">
        <v>48.2</v>
      </c>
      <c r="BP336" s="6">
        <v>133.6</v>
      </c>
      <c r="BQ336" s="6">
        <v>55.2</v>
      </c>
      <c r="BR336" s="9">
        <f t="shared" si="85"/>
        <v>3.1304347826086962</v>
      </c>
      <c r="BS336" s="10">
        <f t="shared" si="86"/>
        <v>12.630434782608695</v>
      </c>
      <c r="BT336" s="7">
        <f t="shared" si="87"/>
        <v>0</v>
      </c>
      <c r="BU336" s="7">
        <f>STDEVA(BK308:BK338)</f>
        <v>5.3466802080647975</v>
      </c>
    </row>
    <row r="337" spans="2:73" ht="14.5" x14ac:dyDescent="0.35">
      <c r="B337" t="s">
        <v>322</v>
      </c>
      <c r="C337" s="2">
        <v>21.5</v>
      </c>
      <c r="D337" t="s">
        <v>11</v>
      </c>
      <c r="E337" t="s">
        <v>12</v>
      </c>
      <c r="F337">
        <v>3.7240000000000002</v>
      </c>
      <c r="G337">
        <v>58</v>
      </c>
      <c r="H337">
        <v>135.5</v>
      </c>
      <c r="I337">
        <v>57.6</v>
      </c>
      <c r="J337" s="9">
        <f t="shared" si="74"/>
        <v>42.065217391304351</v>
      </c>
      <c r="K337" s="10">
        <f t="shared" si="75"/>
        <v>13.5</v>
      </c>
      <c r="L337" s="7">
        <f t="shared" si="88"/>
        <v>0</v>
      </c>
      <c r="M337" s="7">
        <f>AVERAGE(C308:C338)</f>
        <v>13.448387096774191</v>
      </c>
      <c r="N337" t="s">
        <v>680</v>
      </c>
      <c r="O337">
        <v>12.2</v>
      </c>
      <c r="P337" t="s">
        <v>11</v>
      </c>
      <c r="Q337" t="s">
        <v>12</v>
      </c>
      <c r="R337">
        <v>5.077</v>
      </c>
      <c r="S337">
        <v>59.8</v>
      </c>
      <c r="T337">
        <v>150.9</v>
      </c>
      <c r="U337">
        <v>57.8</v>
      </c>
      <c r="V337" s="9">
        <f t="shared" si="76"/>
        <v>23.869565217391305</v>
      </c>
      <c r="W337" s="10">
        <f t="shared" si="77"/>
        <v>13.5</v>
      </c>
      <c r="X337" s="7">
        <f t="shared" si="89"/>
        <v>0</v>
      </c>
      <c r="Y337" s="7">
        <f>AVERAGE(O308:O338)</f>
        <v>15.351612903225806</v>
      </c>
      <c r="Z337" s="7" t="s">
        <v>2119</v>
      </c>
      <c r="AA337" s="7">
        <v>3.6</v>
      </c>
      <c r="AB337" s="7">
        <v>23.59</v>
      </c>
      <c r="AC337" s="7">
        <v>0</v>
      </c>
      <c r="AD337" s="7">
        <v>2.1960000000000002</v>
      </c>
      <c r="AE337" s="7">
        <v>48.2</v>
      </c>
      <c r="AF337" s="7">
        <v>135.19999999999999</v>
      </c>
      <c r="AG337" s="7">
        <v>56.2</v>
      </c>
      <c r="AH337" s="9">
        <f t="shared" si="78"/>
        <v>7.0434782608695663</v>
      </c>
      <c r="AI337" s="10">
        <f t="shared" si="79"/>
        <v>13.5</v>
      </c>
      <c r="AJ337" s="7">
        <f t="shared" si="90"/>
        <v>0</v>
      </c>
      <c r="AK337" s="7">
        <f>AVERAGE(AA308:AA338)</f>
        <v>12.225806451612902</v>
      </c>
      <c r="AL337" s="4" t="s">
        <v>1046</v>
      </c>
      <c r="AM337" s="4">
        <v>2.5</v>
      </c>
      <c r="AN337" s="4">
        <v>23.59</v>
      </c>
      <c r="AO337" s="4">
        <v>0</v>
      </c>
      <c r="AP337" s="4">
        <v>0.79</v>
      </c>
      <c r="AQ337" s="4">
        <v>48.2</v>
      </c>
      <c r="AR337" s="4">
        <v>131.1</v>
      </c>
      <c r="AS337" s="4">
        <v>55.5</v>
      </c>
      <c r="AT337" s="9">
        <f t="shared" si="80"/>
        <v>4.8913043478260878</v>
      </c>
      <c r="AU337" s="10">
        <f t="shared" si="81"/>
        <v>13.5</v>
      </c>
      <c r="AV337" s="7">
        <f t="shared" si="91"/>
        <v>0</v>
      </c>
      <c r="AW337" s="7">
        <f>AVERAGE(AM308:AM338)</f>
        <v>11.538709677419357</v>
      </c>
      <c r="AX337" s="5" t="s">
        <v>1414</v>
      </c>
      <c r="AY337" s="5">
        <v>10.5</v>
      </c>
      <c r="AZ337" s="5">
        <v>23.59</v>
      </c>
      <c r="BA337" s="5">
        <v>0</v>
      </c>
      <c r="BB337" s="5">
        <v>2.8380000000000001</v>
      </c>
      <c r="BC337" s="5">
        <v>48.3</v>
      </c>
      <c r="BD337" s="5">
        <v>137.80000000000001</v>
      </c>
      <c r="BE337" s="5">
        <v>57.3</v>
      </c>
      <c r="BF337" s="9">
        <f t="shared" si="82"/>
        <v>20.543478260869566</v>
      </c>
      <c r="BG337" s="10">
        <f t="shared" si="83"/>
        <v>13.5</v>
      </c>
      <c r="BH337" s="7">
        <f t="shared" si="84"/>
        <v>0</v>
      </c>
      <c r="BI337" s="7">
        <f>AVERAGE(AY308:AY338)</f>
        <v>11.229032258064516</v>
      </c>
      <c r="BJ337" s="6" t="s">
        <v>1774</v>
      </c>
      <c r="BK337" s="6">
        <v>6.2</v>
      </c>
      <c r="BL337" s="6">
        <v>23.59</v>
      </c>
      <c r="BM337" s="6">
        <v>0</v>
      </c>
      <c r="BN337" s="6">
        <v>3.2309999999999999</v>
      </c>
      <c r="BO337" s="6">
        <v>51</v>
      </c>
      <c r="BP337" s="6">
        <v>138.4</v>
      </c>
      <c r="BQ337" s="6">
        <v>57.8</v>
      </c>
      <c r="BR337" s="9">
        <f t="shared" si="85"/>
        <v>12.130434782608697</v>
      </c>
      <c r="BS337" s="10">
        <f t="shared" si="86"/>
        <v>13.5</v>
      </c>
      <c r="BT337" s="7">
        <f t="shared" si="87"/>
        <v>0</v>
      </c>
      <c r="BU337" s="7">
        <f>AVERAGE(BK308:BK338)</f>
        <v>5.3032258064516142</v>
      </c>
    </row>
    <row r="338" spans="2:73" ht="14.5" x14ac:dyDescent="0.35">
      <c r="B338" t="s">
        <v>323</v>
      </c>
      <c r="C338" s="2">
        <v>4.4000000000000004</v>
      </c>
      <c r="D338" t="s">
        <v>11</v>
      </c>
      <c r="E338" t="s">
        <v>12</v>
      </c>
      <c r="F338">
        <v>1.254</v>
      </c>
      <c r="G338">
        <v>48.2</v>
      </c>
      <c r="H338">
        <v>135</v>
      </c>
      <c r="I338">
        <v>57.5</v>
      </c>
      <c r="J338" s="9">
        <f t="shared" si="74"/>
        <v>8.608695652173914</v>
      </c>
      <c r="K338" s="10">
        <f t="shared" si="75"/>
        <v>13.5</v>
      </c>
      <c r="L338" s="7">
        <f t="shared" si="88"/>
        <v>0</v>
      </c>
      <c r="M338" s="7">
        <f>SUM(C308:C338)</f>
        <v>416.89999999999992</v>
      </c>
      <c r="N338" t="s">
        <v>681</v>
      </c>
      <c r="O338">
        <v>10.3</v>
      </c>
      <c r="P338" t="s">
        <v>11</v>
      </c>
      <c r="Q338" t="s">
        <v>12</v>
      </c>
      <c r="R338">
        <v>4.641</v>
      </c>
      <c r="S338">
        <v>57.7</v>
      </c>
      <c r="T338">
        <v>140.1</v>
      </c>
      <c r="U338">
        <v>57.5</v>
      </c>
      <c r="V338" s="9">
        <f t="shared" si="76"/>
        <v>20.152173913043484</v>
      </c>
      <c r="W338" s="10">
        <f t="shared" si="77"/>
        <v>13.5</v>
      </c>
      <c r="X338" s="7">
        <f t="shared" si="89"/>
        <v>0</v>
      </c>
      <c r="Y338" s="7">
        <f>SUM(O308:O338)</f>
        <v>475.9</v>
      </c>
      <c r="Z338" s="7" t="s">
        <v>2120</v>
      </c>
      <c r="AA338" s="7">
        <v>1.4</v>
      </c>
      <c r="AB338" s="7">
        <v>23.59</v>
      </c>
      <c r="AC338" s="7">
        <v>0</v>
      </c>
      <c r="AD338" s="7">
        <v>0.77500000000000002</v>
      </c>
      <c r="AE338" s="7">
        <v>48.2</v>
      </c>
      <c r="AF338" s="7">
        <v>133.19999999999999</v>
      </c>
      <c r="AG338" s="7">
        <v>56.5</v>
      </c>
      <c r="AH338" s="9">
        <f t="shared" si="78"/>
        <v>2.7391304347826089</v>
      </c>
      <c r="AI338" s="10">
        <f t="shared" si="79"/>
        <v>12.239130434782609</v>
      </c>
      <c r="AJ338" s="7">
        <f t="shared" si="90"/>
        <v>0</v>
      </c>
      <c r="AK338" s="7">
        <f>SUM(AA308:AA338)</f>
        <v>378.99999999999994</v>
      </c>
      <c r="AL338" s="4" t="s">
        <v>1047</v>
      </c>
      <c r="AM338" s="4">
        <v>10.1</v>
      </c>
      <c r="AN338" s="4">
        <v>23.59</v>
      </c>
      <c r="AO338" s="4">
        <v>0</v>
      </c>
      <c r="AP338" s="4">
        <v>2.6629999999999998</v>
      </c>
      <c r="AQ338" s="4">
        <v>48.2</v>
      </c>
      <c r="AR338" s="4">
        <v>140.30000000000001</v>
      </c>
      <c r="AS338" s="4">
        <v>57.5</v>
      </c>
      <c r="AT338" s="9">
        <f t="shared" si="80"/>
        <v>19.760869565217394</v>
      </c>
      <c r="AU338" s="10">
        <f t="shared" si="81"/>
        <v>13.5</v>
      </c>
      <c r="AV338" s="7">
        <f t="shared" si="91"/>
        <v>0</v>
      </c>
      <c r="AW338" s="7">
        <f>SUM(AM308:AM338)</f>
        <v>357.70000000000005</v>
      </c>
      <c r="AX338" s="5" t="s">
        <v>1415</v>
      </c>
      <c r="AY338" s="5">
        <v>9.3000000000000007</v>
      </c>
      <c r="AZ338" s="5">
        <v>23.59</v>
      </c>
      <c r="BA338" s="5">
        <v>0</v>
      </c>
      <c r="BB338" s="5">
        <v>3.16</v>
      </c>
      <c r="BC338" s="5">
        <v>48.2</v>
      </c>
      <c r="BD338" s="5">
        <v>139.19999999999999</v>
      </c>
      <c r="BE338" s="5">
        <v>57.7</v>
      </c>
      <c r="BF338" s="9">
        <f t="shared" si="82"/>
        <v>18.195652173913047</v>
      </c>
      <c r="BG338" s="10">
        <f t="shared" si="83"/>
        <v>13.5</v>
      </c>
      <c r="BH338" s="7">
        <f t="shared" si="84"/>
        <v>0</v>
      </c>
      <c r="BI338" s="7">
        <f>SUM(AY308:AY338)</f>
        <v>348.09999999999997</v>
      </c>
      <c r="BJ338" s="6" t="s">
        <v>1775</v>
      </c>
      <c r="BK338" s="6">
        <v>5.5</v>
      </c>
      <c r="BL338" s="6">
        <v>23.59</v>
      </c>
      <c r="BM338" s="6">
        <v>0</v>
      </c>
      <c r="BN338" s="6">
        <v>4.5039999999999996</v>
      </c>
      <c r="BO338" s="6">
        <v>58.3</v>
      </c>
      <c r="BP338" s="6">
        <v>140.4</v>
      </c>
      <c r="BQ338" s="6">
        <v>58.5</v>
      </c>
      <c r="BR338" s="9">
        <f t="shared" si="85"/>
        <v>10.760869565217392</v>
      </c>
      <c r="BS338" s="10">
        <f t="shared" si="86"/>
        <v>13.5</v>
      </c>
      <c r="BT338" s="7">
        <f t="shared" si="87"/>
        <v>0</v>
      </c>
      <c r="BU338" s="7">
        <f>SUM(BK308:BK338)</f>
        <v>164.40000000000003</v>
      </c>
    </row>
    <row r="339" spans="2:73" ht="14.5" x14ac:dyDescent="0.35">
      <c r="B339" t="s">
        <v>324</v>
      </c>
      <c r="C339" s="2">
        <v>17.899999999999999</v>
      </c>
      <c r="D339" t="s">
        <v>11</v>
      </c>
      <c r="E339" t="s">
        <v>12</v>
      </c>
      <c r="F339">
        <v>4.3470000000000004</v>
      </c>
      <c r="G339">
        <v>57.2</v>
      </c>
      <c r="H339">
        <v>139.30000000000001</v>
      </c>
      <c r="I339">
        <v>57.6</v>
      </c>
      <c r="J339" s="9">
        <f t="shared" si="74"/>
        <v>35.021739130434781</v>
      </c>
      <c r="K339" s="10">
        <f t="shared" si="75"/>
        <v>13.5</v>
      </c>
      <c r="L339" s="7">
        <f t="shared" si="88"/>
        <v>0</v>
      </c>
      <c r="N339" t="s">
        <v>682</v>
      </c>
      <c r="O339">
        <v>6.4</v>
      </c>
      <c r="P339" t="s">
        <v>11</v>
      </c>
      <c r="Q339" t="s">
        <v>12</v>
      </c>
      <c r="R339">
        <v>2.843</v>
      </c>
      <c r="S339">
        <v>48.3</v>
      </c>
      <c r="T339">
        <v>139.19999999999999</v>
      </c>
      <c r="U339">
        <v>57.1</v>
      </c>
      <c r="V339" s="9">
        <f t="shared" si="76"/>
        <v>12.521739130434785</v>
      </c>
      <c r="W339" s="10">
        <f t="shared" si="77"/>
        <v>13.5</v>
      </c>
      <c r="X339" s="7">
        <f t="shared" si="89"/>
        <v>0</v>
      </c>
      <c r="Z339" s="7" t="s">
        <v>2121</v>
      </c>
      <c r="AA339" s="7">
        <v>17.2</v>
      </c>
      <c r="AB339" s="7">
        <v>23.59</v>
      </c>
      <c r="AC339" s="7">
        <v>0</v>
      </c>
      <c r="AD339" s="7">
        <v>4.2130000000000001</v>
      </c>
      <c r="AE339" s="7">
        <v>57.8</v>
      </c>
      <c r="AF339" s="7">
        <v>137.5</v>
      </c>
      <c r="AG339" s="7">
        <v>59.5</v>
      </c>
      <c r="AH339" s="9">
        <f t="shared" si="78"/>
        <v>33.652173913043484</v>
      </c>
      <c r="AI339" s="10">
        <f t="shared" si="79"/>
        <v>13.5</v>
      </c>
      <c r="AJ339" s="7">
        <f t="shared" si="90"/>
        <v>0</v>
      </c>
      <c r="AL339" s="4" t="s">
        <v>1048</v>
      </c>
      <c r="AM339" s="4">
        <v>16.3</v>
      </c>
      <c r="AN339" s="4">
        <v>23.59</v>
      </c>
      <c r="AO339" s="4">
        <v>0</v>
      </c>
      <c r="AP339" s="4">
        <v>4.0129999999999999</v>
      </c>
      <c r="AQ339" s="4">
        <v>56.3</v>
      </c>
      <c r="AR339" s="4">
        <v>144.4</v>
      </c>
      <c r="AS339" s="4">
        <v>57.9</v>
      </c>
      <c r="AT339" s="9">
        <f t="shared" si="80"/>
        <v>31.891304347826093</v>
      </c>
      <c r="AU339" s="10">
        <f t="shared" si="81"/>
        <v>13.5</v>
      </c>
      <c r="AV339" s="7">
        <f t="shared" si="91"/>
        <v>0</v>
      </c>
      <c r="AX339" s="5" t="s">
        <v>1416</v>
      </c>
      <c r="AY339" s="5">
        <v>19.100000000000001</v>
      </c>
      <c r="AZ339" s="5">
        <v>23.59</v>
      </c>
      <c r="BA339" s="5">
        <v>0</v>
      </c>
      <c r="BB339" s="5">
        <v>4.4260000000000002</v>
      </c>
      <c r="BC339" s="5">
        <v>58.6</v>
      </c>
      <c r="BD339" s="5">
        <v>139.6</v>
      </c>
      <c r="BE339" s="5">
        <v>58.6</v>
      </c>
      <c r="BF339" s="9">
        <f t="shared" si="82"/>
        <v>37.369565217391312</v>
      </c>
      <c r="BG339" s="10">
        <f t="shared" si="83"/>
        <v>13.5</v>
      </c>
      <c r="BH339" s="7">
        <f t="shared" si="84"/>
        <v>0</v>
      </c>
      <c r="BJ339" s="6" t="s">
        <v>1776</v>
      </c>
      <c r="BK339" s="6">
        <v>0.7</v>
      </c>
      <c r="BL339" s="6">
        <v>23.59</v>
      </c>
      <c r="BM339" s="6">
        <v>0</v>
      </c>
      <c r="BN339" s="6">
        <v>0.25</v>
      </c>
      <c r="BO339" s="6">
        <v>48.2</v>
      </c>
      <c r="BP339" s="6">
        <v>128.9</v>
      </c>
      <c r="BQ339" s="6">
        <v>55.1</v>
      </c>
      <c r="BR339" s="9">
        <f t="shared" si="85"/>
        <v>1.3695652173913044</v>
      </c>
      <c r="BS339" s="10">
        <f t="shared" si="86"/>
        <v>10.869565217391305</v>
      </c>
      <c r="BT339" s="7">
        <f t="shared" si="87"/>
        <v>0</v>
      </c>
    </row>
    <row r="340" spans="2:73" ht="14.5" x14ac:dyDescent="0.35">
      <c r="B340" t="s">
        <v>325</v>
      </c>
      <c r="C340" s="2">
        <v>5.4</v>
      </c>
      <c r="D340" t="s">
        <v>11</v>
      </c>
      <c r="E340" t="s">
        <v>12</v>
      </c>
      <c r="F340">
        <v>4.9550000000000001</v>
      </c>
      <c r="G340">
        <v>61.6</v>
      </c>
      <c r="H340">
        <v>140.6</v>
      </c>
      <c r="I340">
        <v>57.7</v>
      </c>
      <c r="J340" s="9">
        <f t="shared" si="74"/>
        <v>10.565217391304349</v>
      </c>
      <c r="K340" s="10">
        <f t="shared" si="75"/>
        <v>13.5</v>
      </c>
      <c r="L340" s="7">
        <f t="shared" si="88"/>
        <v>0</v>
      </c>
      <c r="N340" t="s">
        <v>683</v>
      </c>
      <c r="O340">
        <v>8</v>
      </c>
      <c r="P340" t="s">
        <v>11</v>
      </c>
      <c r="Q340" t="s">
        <v>12</v>
      </c>
      <c r="R340">
        <v>4.3890000000000002</v>
      </c>
      <c r="S340">
        <v>58.6</v>
      </c>
      <c r="T340">
        <v>152</v>
      </c>
      <c r="U340">
        <v>57.3</v>
      </c>
      <c r="V340" s="9">
        <f t="shared" si="76"/>
        <v>15.65217391304348</v>
      </c>
      <c r="W340" s="10">
        <f t="shared" si="77"/>
        <v>13.5</v>
      </c>
      <c r="X340" s="7">
        <f t="shared" si="89"/>
        <v>0</v>
      </c>
      <c r="Z340" s="7" t="s">
        <v>2122</v>
      </c>
      <c r="AA340" s="7">
        <v>20.2</v>
      </c>
      <c r="AB340" s="7">
        <v>23.59</v>
      </c>
      <c r="AC340" s="7">
        <v>0</v>
      </c>
      <c r="AD340" s="7">
        <v>3.5870000000000002</v>
      </c>
      <c r="AE340" s="7">
        <v>57.2</v>
      </c>
      <c r="AF340" s="7">
        <v>136.69999999999999</v>
      </c>
      <c r="AG340" s="7">
        <v>59</v>
      </c>
      <c r="AH340" s="9">
        <f t="shared" si="78"/>
        <v>39.521739130434788</v>
      </c>
      <c r="AI340" s="10">
        <f t="shared" si="79"/>
        <v>13.5</v>
      </c>
      <c r="AJ340" s="7">
        <f t="shared" si="90"/>
        <v>0</v>
      </c>
      <c r="AL340" s="4" t="s">
        <v>1049</v>
      </c>
      <c r="AM340" s="4">
        <v>13.3</v>
      </c>
      <c r="AN340" s="4">
        <v>23.59</v>
      </c>
      <c r="AO340" s="4">
        <v>0</v>
      </c>
      <c r="AP340" s="4">
        <v>3.0379999999999998</v>
      </c>
      <c r="AQ340" s="4">
        <v>48.2</v>
      </c>
      <c r="AR340" s="4">
        <v>142.4</v>
      </c>
      <c r="AS340" s="4">
        <v>57.1</v>
      </c>
      <c r="AT340" s="9">
        <f t="shared" si="80"/>
        <v>26.021739130434788</v>
      </c>
      <c r="AU340" s="10">
        <f t="shared" si="81"/>
        <v>13.5</v>
      </c>
      <c r="AV340" s="7">
        <f t="shared" si="91"/>
        <v>0</v>
      </c>
      <c r="AX340" s="5" t="s">
        <v>1417</v>
      </c>
      <c r="AY340" s="5">
        <v>2</v>
      </c>
      <c r="AZ340" s="5">
        <v>23.59</v>
      </c>
      <c r="BA340" s="5">
        <v>0</v>
      </c>
      <c r="BB340" s="5">
        <v>0.48299999999999998</v>
      </c>
      <c r="BC340" s="5">
        <v>48.2</v>
      </c>
      <c r="BD340" s="5">
        <v>128.69999999999999</v>
      </c>
      <c r="BE340" s="5">
        <v>55.4</v>
      </c>
      <c r="BF340" s="9">
        <f t="shared" si="82"/>
        <v>3.9130434782608701</v>
      </c>
      <c r="BG340" s="10">
        <f t="shared" si="83"/>
        <v>13.413043478260871</v>
      </c>
      <c r="BH340" s="7">
        <f t="shared" si="84"/>
        <v>0</v>
      </c>
      <c r="BJ340" s="6" t="s">
        <v>1777</v>
      </c>
      <c r="BK340" s="6">
        <v>13.4</v>
      </c>
      <c r="BL340" s="6">
        <v>23.59</v>
      </c>
      <c r="BM340" s="6">
        <v>0</v>
      </c>
      <c r="BN340" s="6">
        <v>4.4459999999999997</v>
      </c>
      <c r="BO340" s="6">
        <v>63</v>
      </c>
      <c r="BP340" s="6">
        <v>142.5</v>
      </c>
      <c r="BQ340" s="6">
        <v>59.4</v>
      </c>
      <c r="BR340" s="9">
        <f t="shared" si="85"/>
        <v>26.217391304347831</v>
      </c>
      <c r="BS340" s="10">
        <f t="shared" si="86"/>
        <v>13.5</v>
      </c>
      <c r="BT340" s="7">
        <f t="shared" si="87"/>
        <v>0</v>
      </c>
    </row>
    <row r="341" spans="2:73" ht="14.5" x14ac:dyDescent="0.35">
      <c r="B341" t="s">
        <v>326</v>
      </c>
      <c r="C341" s="2">
        <v>16.100000000000001</v>
      </c>
      <c r="D341" t="s">
        <v>11</v>
      </c>
      <c r="E341" t="s">
        <v>12</v>
      </c>
      <c r="F341">
        <v>3.2530000000000001</v>
      </c>
      <c r="G341">
        <v>56</v>
      </c>
      <c r="H341">
        <v>133.69999999999999</v>
      </c>
      <c r="I341">
        <v>57.6</v>
      </c>
      <c r="J341" s="9">
        <f t="shared" si="74"/>
        <v>31.500000000000007</v>
      </c>
      <c r="K341" s="10">
        <f t="shared" si="75"/>
        <v>13.5</v>
      </c>
      <c r="L341" s="7">
        <f t="shared" si="88"/>
        <v>0</v>
      </c>
      <c r="N341" t="s">
        <v>684</v>
      </c>
      <c r="O341">
        <v>21.2</v>
      </c>
      <c r="P341" t="s">
        <v>11</v>
      </c>
      <c r="Q341" t="s">
        <v>12</v>
      </c>
      <c r="R341">
        <v>4.726</v>
      </c>
      <c r="S341">
        <v>61.8</v>
      </c>
      <c r="T341">
        <v>142.19999999999999</v>
      </c>
      <c r="U341">
        <v>57.2</v>
      </c>
      <c r="V341" s="9">
        <f t="shared" si="76"/>
        <v>41.478260869565219</v>
      </c>
      <c r="W341" s="10">
        <f t="shared" si="77"/>
        <v>13.5</v>
      </c>
      <c r="X341" s="7">
        <f t="shared" si="89"/>
        <v>0</v>
      </c>
      <c r="Z341" s="7" t="s">
        <v>2123</v>
      </c>
      <c r="AA341" s="7">
        <v>13.4</v>
      </c>
      <c r="AB341" s="7">
        <v>23.59</v>
      </c>
      <c r="AC341" s="7">
        <v>0</v>
      </c>
      <c r="AD341" s="7">
        <v>4.3070000000000004</v>
      </c>
      <c r="AE341" s="7">
        <v>57.2</v>
      </c>
      <c r="AF341" s="7">
        <v>138.6</v>
      </c>
      <c r="AG341" s="7">
        <v>59.1</v>
      </c>
      <c r="AH341" s="9">
        <f t="shared" si="78"/>
        <v>26.217391304347831</v>
      </c>
      <c r="AI341" s="10">
        <f t="shared" si="79"/>
        <v>13.5</v>
      </c>
      <c r="AJ341" s="7">
        <f t="shared" si="90"/>
        <v>0</v>
      </c>
      <c r="AL341" s="4" t="s">
        <v>1050</v>
      </c>
      <c r="AM341" s="4">
        <v>5.3</v>
      </c>
      <c r="AN341" s="4">
        <v>23.59</v>
      </c>
      <c r="AO341" s="4">
        <v>0</v>
      </c>
      <c r="AP341" s="4">
        <v>1.1839999999999999</v>
      </c>
      <c r="AQ341" s="4">
        <v>48.2</v>
      </c>
      <c r="AR341" s="4">
        <v>139</v>
      </c>
      <c r="AS341" s="4">
        <v>56.7</v>
      </c>
      <c r="AT341" s="9">
        <f t="shared" si="80"/>
        <v>10.369565217391305</v>
      </c>
      <c r="AU341" s="10">
        <f t="shared" si="81"/>
        <v>13.5</v>
      </c>
      <c r="AV341" s="7">
        <f t="shared" si="91"/>
        <v>0</v>
      </c>
      <c r="AX341" s="5" t="s">
        <v>1418</v>
      </c>
      <c r="AY341" s="5">
        <v>18.600000000000001</v>
      </c>
      <c r="AZ341" s="5">
        <v>23.59</v>
      </c>
      <c r="BA341" s="5">
        <v>0</v>
      </c>
      <c r="BB341" s="5">
        <v>4.1440000000000001</v>
      </c>
      <c r="BC341" s="5">
        <v>57.2</v>
      </c>
      <c r="BD341" s="5">
        <v>139</v>
      </c>
      <c r="BE341" s="5">
        <v>58.4</v>
      </c>
      <c r="BF341" s="9">
        <f t="shared" si="82"/>
        <v>36.391304347826093</v>
      </c>
      <c r="BG341" s="10">
        <f t="shared" si="83"/>
        <v>13.5</v>
      </c>
      <c r="BH341" s="7">
        <f t="shared" si="84"/>
        <v>0</v>
      </c>
      <c r="BJ341" s="6" t="s">
        <v>1778</v>
      </c>
      <c r="BK341" s="6">
        <v>9</v>
      </c>
      <c r="BL341" s="6">
        <v>23.59</v>
      </c>
      <c r="BM341" s="6">
        <v>0</v>
      </c>
      <c r="BN341" s="6">
        <v>4.1420000000000003</v>
      </c>
      <c r="BO341" s="6">
        <v>63.2</v>
      </c>
      <c r="BP341" s="6">
        <v>137.5</v>
      </c>
      <c r="BQ341" s="6">
        <v>58.7</v>
      </c>
      <c r="BR341" s="9">
        <f t="shared" si="85"/>
        <v>17.608695652173914</v>
      </c>
      <c r="BS341" s="10">
        <f t="shared" si="86"/>
        <v>13.5</v>
      </c>
      <c r="BT341" s="7">
        <f t="shared" si="87"/>
        <v>0</v>
      </c>
    </row>
    <row r="342" spans="2:73" ht="14.5" x14ac:dyDescent="0.35">
      <c r="B342" t="s">
        <v>327</v>
      </c>
      <c r="C342" s="2">
        <v>17.5</v>
      </c>
      <c r="D342" t="s">
        <v>11</v>
      </c>
      <c r="E342" t="s">
        <v>12</v>
      </c>
      <c r="F342">
        <v>3.12</v>
      </c>
      <c r="G342">
        <v>55</v>
      </c>
      <c r="H342">
        <v>138.30000000000001</v>
      </c>
      <c r="I342">
        <v>57.6</v>
      </c>
      <c r="J342" s="9">
        <f t="shared" si="74"/>
        <v>34.239130434782616</v>
      </c>
      <c r="K342" s="10">
        <f t="shared" si="75"/>
        <v>13.5</v>
      </c>
      <c r="L342" s="7">
        <f t="shared" si="88"/>
        <v>0</v>
      </c>
      <c r="N342" t="s">
        <v>685</v>
      </c>
      <c r="O342">
        <v>4.4000000000000004</v>
      </c>
      <c r="P342" t="s">
        <v>11</v>
      </c>
      <c r="Q342" t="s">
        <v>12</v>
      </c>
      <c r="R342">
        <v>2.6269999999999998</v>
      </c>
      <c r="S342">
        <v>48.3</v>
      </c>
      <c r="T342">
        <v>139.5</v>
      </c>
      <c r="U342">
        <v>56.2</v>
      </c>
      <c r="V342" s="9">
        <f t="shared" si="76"/>
        <v>8.608695652173914</v>
      </c>
      <c r="W342" s="10">
        <f t="shared" si="77"/>
        <v>13.5</v>
      </c>
      <c r="X342" s="7">
        <f t="shared" si="89"/>
        <v>0</v>
      </c>
      <c r="Z342" s="7" t="s">
        <v>2124</v>
      </c>
      <c r="AA342" s="7">
        <v>16.100000000000001</v>
      </c>
      <c r="AB342" s="7">
        <v>23.59</v>
      </c>
      <c r="AC342" s="7">
        <v>7.0000000000000007E-2</v>
      </c>
      <c r="AD342" s="7">
        <v>3.681</v>
      </c>
      <c r="AE342" s="7">
        <v>56.6</v>
      </c>
      <c r="AF342" s="7">
        <v>149.9</v>
      </c>
      <c r="AG342" s="7">
        <v>59.3</v>
      </c>
      <c r="AH342" s="9">
        <f t="shared" si="78"/>
        <v>31.500000000000007</v>
      </c>
      <c r="AI342" s="10">
        <f t="shared" si="79"/>
        <v>13.5</v>
      </c>
      <c r="AJ342" s="7">
        <f t="shared" si="90"/>
        <v>0</v>
      </c>
      <c r="AL342" s="4" t="s">
        <v>1051</v>
      </c>
      <c r="AM342" s="4">
        <v>19</v>
      </c>
      <c r="AN342" s="4">
        <v>23.59</v>
      </c>
      <c r="AO342" s="4">
        <v>0</v>
      </c>
      <c r="AP342" s="4">
        <v>3.569</v>
      </c>
      <c r="AQ342" s="4">
        <v>51.2</v>
      </c>
      <c r="AR342" s="4">
        <v>141.69999999999999</v>
      </c>
      <c r="AS342" s="4">
        <v>58.6</v>
      </c>
      <c r="AT342" s="9">
        <f t="shared" si="80"/>
        <v>37.173913043478265</v>
      </c>
      <c r="AU342" s="10">
        <f t="shared" si="81"/>
        <v>13.5</v>
      </c>
      <c r="AV342" s="7">
        <f t="shared" si="91"/>
        <v>0</v>
      </c>
      <c r="AX342" s="5" t="s">
        <v>1419</v>
      </c>
      <c r="AY342" s="5">
        <v>10.3</v>
      </c>
      <c r="AZ342" s="5">
        <v>23.59</v>
      </c>
      <c r="BA342" s="5">
        <v>0</v>
      </c>
      <c r="BB342" s="5">
        <v>4.7939999999999996</v>
      </c>
      <c r="BC342" s="5">
        <v>58.9</v>
      </c>
      <c r="BD342" s="5">
        <v>140.80000000000001</v>
      </c>
      <c r="BE342" s="5">
        <v>58.3</v>
      </c>
      <c r="BF342" s="9">
        <f t="shared" si="82"/>
        <v>20.152173913043484</v>
      </c>
      <c r="BG342" s="10">
        <f t="shared" si="83"/>
        <v>13.5</v>
      </c>
      <c r="BH342" s="7">
        <f t="shared" si="84"/>
        <v>0</v>
      </c>
      <c r="BJ342" s="6" t="s">
        <v>1779</v>
      </c>
      <c r="BK342" s="6">
        <v>13.1</v>
      </c>
      <c r="BL342" s="6">
        <v>23.59</v>
      </c>
      <c r="BM342" s="6">
        <v>0</v>
      </c>
      <c r="BN342" s="6">
        <v>3.4980000000000002</v>
      </c>
      <c r="BO342" s="6">
        <v>58.6</v>
      </c>
      <c r="BP342" s="6">
        <v>136.30000000000001</v>
      </c>
      <c r="BQ342" s="6">
        <v>58.6</v>
      </c>
      <c r="BR342" s="9">
        <f t="shared" si="85"/>
        <v>25.630434782608699</v>
      </c>
      <c r="BS342" s="10">
        <f t="shared" si="86"/>
        <v>13.5</v>
      </c>
      <c r="BT342" s="7">
        <f t="shared" si="87"/>
        <v>0</v>
      </c>
    </row>
    <row r="343" spans="2:73" ht="14.5" x14ac:dyDescent="0.35">
      <c r="B343" t="s">
        <v>328</v>
      </c>
      <c r="C343" s="2">
        <v>16.399999999999999</v>
      </c>
      <c r="D343" t="s">
        <v>11</v>
      </c>
      <c r="E343" t="s">
        <v>12</v>
      </c>
      <c r="F343">
        <v>3.294</v>
      </c>
      <c r="G343">
        <v>55.3</v>
      </c>
      <c r="H343">
        <v>132.9</v>
      </c>
      <c r="I343">
        <v>57.6</v>
      </c>
      <c r="J343" s="9">
        <f t="shared" si="74"/>
        <v>32.086956521739133</v>
      </c>
      <c r="K343" s="10">
        <f t="shared" si="75"/>
        <v>13.5</v>
      </c>
      <c r="L343" s="7">
        <f t="shared" si="88"/>
        <v>0</v>
      </c>
      <c r="N343" t="s">
        <v>686</v>
      </c>
      <c r="O343">
        <v>2.1</v>
      </c>
      <c r="P343" t="s">
        <v>11</v>
      </c>
      <c r="Q343" t="s">
        <v>12</v>
      </c>
      <c r="R343">
        <v>0.57799999999999996</v>
      </c>
      <c r="S343">
        <v>48.2</v>
      </c>
      <c r="T343">
        <v>131</v>
      </c>
      <c r="U343">
        <v>56.1</v>
      </c>
      <c r="V343" s="9">
        <f t="shared" si="76"/>
        <v>4.108695652173914</v>
      </c>
      <c r="W343" s="10">
        <f t="shared" si="77"/>
        <v>13.5</v>
      </c>
      <c r="X343" s="7">
        <f t="shared" si="89"/>
        <v>0</v>
      </c>
      <c r="Z343" s="7" t="s">
        <v>2125</v>
      </c>
      <c r="AA343" s="7">
        <v>5</v>
      </c>
      <c r="AB343" s="7">
        <v>23.59</v>
      </c>
      <c r="AC343" s="7">
        <v>0</v>
      </c>
      <c r="AD343" s="7">
        <v>3.6779999999999999</v>
      </c>
      <c r="AE343" s="7">
        <v>49.5</v>
      </c>
      <c r="AF343" s="7">
        <v>138.69999999999999</v>
      </c>
      <c r="AG343" s="7">
        <v>58</v>
      </c>
      <c r="AH343" s="9">
        <f t="shared" si="78"/>
        <v>9.7826086956521756</v>
      </c>
      <c r="AI343" s="10">
        <f t="shared" si="79"/>
        <v>13.5</v>
      </c>
      <c r="AJ343" s="7">
        <f t="shared" si="90"/>
        <v>0</v>
      </c>
      <c r="AL343" s="4" t="s">
        <v>1052</v>
      </c>
      <c r="AM343" s="4">
        <v>7.7</v>
      </c>
      <c r="AN343" s="4">
        <v>23.59</v>
      </c>
      <c r="AO343" s="4">
        <v>0</v>
      </c>
      <c r="AP343" s="4">
        <v>3.5550000000000002</v>
      </c>
      <c r="AQ343" s="4">
        <v>48.4</v>
      </c>
      <c r="AR343" s="4">
        <v>153</v>
      </c>
      <c r="AS343" s="4">
        <v>57.6</v>
      </c>
      <c r="AT343" s="9">
        <f t="shared" si="80"/>
        <v>15.065217391304349</v>
      </c>
      <c r="AU343" s="10">
        <f t="shared" si="81"/>
        <v>13.5</v>
      </c>
      <c r="AV343" s="7">
        <f t="shared" si="91"/>
        <v>0</v>
      </c>
      <c r="AX343" s="5" t="s">
        <v>1420</v>
      </c>
      <c r="AY343" s="5">
        <v>1.8</v>
      </c>
      <c r="AZ343" s="5">
        <v>23.59</v>
      </c>
      <c r="BA343" s="5">
        <v>0</v>
      </c>
      <c r="BB343" s="5">
        <v>0.85</v>
      </c>
      <c r="BC343" s="5">
        <v>48.2</v>
      </c>
      <c r="BD343" s="5">
        <v>133.19999999999999</v>
      </c>
      <c r="BE343" s="5">
        <v>55.2</v>
      </c>
      <c r="BF343" s="9">
        <f t="shared" si="82"/>
        <v>3.5217391304347831</v>
      </c>
      <c r="BG343" s="10">
        <f t="shared" si="83"/>
        <v>13.021739130434781</v>
      </c>
      <c r="BH343" s="7">
        <f t="shared" si="84"/>
        <v>0</v>
      </c>
      <c r="BJ343" s="6" t="s">
        <v>1780</v>
      </c>
      <c r="BK343" s="6">
        <v>9.6</v>
      </c>
      <c r="BL343" s="6">
        <v>23.59</v>
      </c>
      <c r="BM343" s="6">
        <v>0</v>
      </c>
      <c r="BN343" s="6">
        <v>3.5009999999999999</v>
      </c>
      <c r="BO343" s="6">
        <v>56.6</v>
      </c>
      <c r="BP343" s="6">
        <v>139.5</v>
      </c>
      <c r="BQ343" s="6">
        <v>58.2</v>
      </c>
      <c r="BR343" s="9">
        <f t="shared" si="85"/>
        <v>18.782608695652176</v>
      </c>
      <c r="BS343" s="10">
        <f t="shared" si="86"/>
        <v>13.5</v>
      </c>
      <c r="BT343" s="7">
        <f t="shared" si="87"/>
        <v>0</v>
      </c>
    </row>
    <row r="344" spans="2:73" ht="14.5" x14ac:dyDescent="0.35">
      <c r="B344" t="s">
        <v>329</v>
      </c>
      <c r="C344" s="2">
        <v>13.9</v>
      </c>
      <c r="D344" t="s">
        <v>11</v>
      </c>
      <c r="E344" t="s">
        <v>12</v>
      </c>
      <c r="F344">
        <v>2.9460000000000002</v>
      </c>
      <c r="G344">
        <v>49.4</v>
      </c>
      <c r="H344">
        <v>137.30000000000001</v>
      </c>
      <c r="I344">
        <v>57.7</v>
      </c>
      <c r="J344" s="9">
        <f t="shared" si="74"/>
        <v>27.195652173913047</v>
      </c>
      <c r="K344" s="10">
        <f t="shared" si="75"/>
        <v>13.5</v>
      </c>
      <c r="L344" s="7">
        <f t="shared" si="88"/>
        <v>0</v>
      </c>
      <c r="N344" t="s">
        <v>687</v>
      </c>
      <c r="O344">
        <v>11.2</v>
      </c>
      <c r="P344" t="s">
        <v>11</v>
      </c>
      <c r="Q344" t="s">
        <v>12</v>
      </c>
      <c r="R344">
        <v>4.5019999999999998</v>
      </c>
      <c r="S344">
        <v>57.8</v>
      </c>
      <c r="T344">
        <v>139.5</v>
      </c>
      <c r="U344">
        <v>57.2</v>
      </c>
      <c r="V344" s="9">
        <f t="shared" si="76"/>
        <v>21.913043478260871</v>
      </c>
      <c r="W344" s="10">
        <f t="shared" si="77"/>
        <v>13.5</v>
      </c>
      <c r="X344" s="7">
        <f t="shared" si="89"/>
        <v>0</v>
      </c>
      <c r="Z344" s="7" t="s">
        <v>2126</v>
      </c>
      <c r="AA344" s="7">
        <v>14.4</v>
      </c>
      <c r="AB344" s="7">
        <v>23.59</v>
      </c>
      <c r="AC344" s="7">
        <v>0</v>
      </c>
      <c r="AD344" s="7">
        <v>3.9940000000000002</v>
      </c>
      <c r="AE344" s="7">
        <v>55.3</v>
      </c>
      <c r="AF344" s="7">
        <v>140.19999999999999</v>
      </c>
      <c r="AG344" s="7">
        <v>58.4</v>
      </c>
      <c r="AH344" s="9">
        <f t="shared" si="78"/>
        <v>28.173913043478265</v>
      </c>
      <c r="AI344" s="10">
        <f t="shared" si="79"/>
        <v>13.5</v>
      </c>
      <c r="AJ344" s="7">
        <f t="shared" si="90"/>
        <v>0</v>
      </c>
      <c r="AL344" s="4" t="s">
        <v>1053</v>
      </c>
      <c r="AM344" s="4">
        <v>8</v>
      </c>
      <c r="AN344" s="4">
        <v>23.59</v>
      </c>
      <c r="AO344" s="4">
        <v>0</v>
      </c>
      <c r="AP344" s="4">
        <v>3.9279999999999999</v>
      </c>
      <c r="AQ344" s="4">
        <v>52.7</v>
      </c>
      <c r="AR344" s="4">
        <v>152.9</v>
      </c>
      <c r="AS344" s="4">
        <v>57.8</v>
      </c>
      <c r="AT344" s="9">
        <f t="shared" si="80"/>
        <v>15.65217391304348</v>
      </c>
      <c r="AU344" s="10">
        <f t="shared" si="81"/>
        <v>13.5</v>
      </c>
      <c r="AV344" s="7">
        <f t="shared" si="91"/>
        <v>0</v>
      </c>
      <c r="AX344" s="5" t="s">
        <v>1421</v>
      </c>
      <c r="AY344" s="5">
        <v>1.8</v>
      </c>
      <c r="AZ344" s="5">
        <v>23.59</v>
      </c>
      <c r="BA344" s="5">
        <v>0</v>
      </c>
      <c r="BB344" s="5">
        <v>0.60599999999999998</v>
      </c>
      <c r="BC344" s="5">
        <v>48.2</v>
      </c>
      <c r="BD344" s="5">
        <v>131</v>
      </c>
      <c r="BE344" s="5">
        <v>55.3</v>
      </c>
      <c r="BF344" s="9">
        <f t="shared" si="82"/>
        <v>3.5217391304347831</v>
      </c>
      <c r="BG344" s="10">
        <f t="shared" si="83"/>
        <v>12.543478260869563</v>
      </c>
      <c r="BH344" s="7">
        <f t="shared" si="84"/>
        <v>0</v>
      </c>
      <c r="BJ344" s="6" t="s">
        <v>1781</v>
      </c>
      <c r="BK344" s="6">
        <v>5.2</v>
      </c>
      <c r="BL344" s="6">
        <v>23.59</v>
      </c>
      <c r="BM344" s="6">
        <v>0</v>
      </c>
      <c r="BN344" s="6">
        <v>3.2829999999999999</v>
      </c>
      <c r="BO344" s="6">
        <v>56.2</v>
      </c>
      <c r="BP344" s="6">
        <v>141</v>
      </c>
      <c r="BQ344" s="6">
        <v>57.7</v>
      </c>
      <c r="BR344" s="9">
        <f t="shared" si="85"/>
        <v>10.173913043478262</v>
      </c>
      <c r="BS344" s="10">
        <f t="shared" si="86"/>
        <v>13.5</v>
      </c>
      <c r="BT344" s="7">
        <f t="shared" si="87"/>
        <v>0</v>
      </c>
    </row>
    <row r="345" spans="2:73" ht="14.5" x14ac:dyDescent="0.35">
      <c r="B345" t="s">
        <v>330</v>
      </c>
      <c r="C345" s="2">
        <v>14.2</v>
      </c>
      <c r="D345" t="s">
        <v>11</v>
      </c>
      <c r="E345" t="s">
        <v>331</v>
      </c>
      <c r="F345">
        <v>3.6539999999999999</v>
      </c>
      <c r="G345">
        <v>55.1</v>
      </c>
      <c r="H345">
        <v>150.1</v>
      </c>
      <c r="I345">
        <v>60.5</v>
      </c>
      <c r="J345" s="9">
        <f t="shared" si="74"/>
        <v>27.782608695652176</v>
      </c>
      <c r="K345" s="10">
        <f t="shared" si="75"/>
        <v>13.5</v>
      </c>
      <c r="L345" s="7">
        <f t="shared" si="88"/>
        <v>0</v>
      </c>
      <c r="N345" t="s">
        <v>688</v>
      </c>
      <c r="O345">
        <v>1.3</v>
      </c>
      <c r="P345" t="s">
        <v>11</v>
      </c>
      <c r="Q345" t="s">
        <v>12</v>
      </c>
      <c r="R345">
        <v>0.51400000000000001</v>
      </c>
      <c r="S345">
        <v>48.2</v>
      </c>
      <c r="T345">
        <v>129</v>
      </c>
      <c r="U345">
        <v>55.7</v>
      </c>
      <c r="V345" s="9">
        <f t="shared" si="76"/>
        <v>2.5434782608695654</v>
      </c>
      <c r="W345" s="10">
        <f t="shared" si="77"/>
        <v>12.043478260869566</v>
      </c>
      <c r="X345" s="7">
        <f t="shared" si="89"/>
        <v>0</v>
      </c>
      <c r="Z345" s="7" t="s">
        <v>2127</v>
      </c>
      <c r="AA345" s="7">
        <v>15.6</v>
      </c>
      <c r="AB345" s="7">
        <v>23.59</v>
      </c>
      <c r="AC345" s="7">
        <v>0</v>
      </c>
      <c r="AD345" s="7">
        <v>4.4720000000000004</v>
      </c>
      <c r="AE345" s="7">
        <v>60.8</v>
      </c>
      <c r="AF345" s="7">
        <v>152.80000000000001</v>
      </c>
      <c r="AG345" s="7">
        <v>58.5</v>
      </c>
      <c r="AH345" s="9">
        <f t="shared" si="78"/>
        <v>30.521739130434785</v>
      </c>
      <c r="AI345" s="10">
        <f t="shared" si="79"/>
        <v>13.5</v>
      </c>
      <c r="AJ345" s="7">
        <f t="shared" si="90"/>
        <v>0</v>
      </c>
      <c r="AL345" s="4" t="s">
        <v>1054</v>
      </c>
      <c r="AM345" s="4">
        <v>6.3</v>
      </c>
      <c r="AN345" s="4">
        <v>23.59</v>
      </c>
      <c r="AO345" s="4">
        <v>0</v>
      </c>
      <c r="AP345" s="4">
        <v>3.3580000000000001</v>
      </c>
      <c r="AQ345" s="4">
        <v>48.3</v>
      </c>
      <c r="AR345" s="4">
        <v>150.69999999999999</v>
      </c>
      <c r="AS345" s="4">
        <v>57.5</v>
      </c>
      <c r="AT345" s="9">
        <f t="shared" si="80"/>
        <v>12.32608695652174</v>
      </c>
      <c r="AU345" s="10">
        <f t="shared" si="81"/>
        <v>13.5</v>
      </c>
      <c r="AV345" s="7">
        <f t="shared" si="91"/>
        <v>0</v>
      </c>
      <c r="AX345" s="5" t="s">
        <v>1422</v>
      </c>
      <c r="AY345" s="5">
        <v>2.9</v>
      </c>
      <c r="AZ345" s="5">
        <v>23.59</v>
      </c>
      <c r="BA345" s="5">
        <v>0</v>
      </c>
      <c r="BB345" s="5">
        <v>2.0270000000000001</v>
      </c>
      <c r="BC345" s="5">
        <v>48.2</v>
      </c>
      <c r="BD345" s="5">
        <v>136.5</v>
      </c>
      <c r="BE345" s="5">
        <v>55.4</v>
      </c>
      <c r="BF345" s="9">
        <f t="shared" si="82"/>
        <v>5.6739130434782616</v>
      </c>
      <c r="BG345" s="10">
        <f t="shared" si="83"/>
        <v>13.5</v>
      </c>
      <c r="BH345" s="7">
        <f t="shared" si="84"/>
        <v>0</v>
      </c>
      <c r="BJ345" s="6" t="s">
        <v>1782</v>
      </c>
      <c r="BK345" s="6">
        <v>4.5999999999999996</v>
      </c>
      <c r="BL345" s="6">
        <v>23.59</v>
      </c>
      <c r="BM345" s="6">
        <v>0</v>
      </c>
      <c r="BN345" s="6">
        <v>2.855</v>
      </c>
      <c r="BO345" s="6">
        <v>49.8</v>
      </c>
      <c r="BP345" s="6">
        <v>140.19999999999999</v>
      </c>
      <c r="BQ345" s="6">
        <v>57.1</v>
      </c>
      <c r="BR345" s="9">
        <f t="shared" si="85"/>
        <v>9</v>
      </c>
      <c r="BS345" s="10">
        <f t="shared" si="86"/>
        <v>13.5</v>
      </c>
      <c r="BT345" s="7">
        <f t="shared" si="87"/>
        <v>0</v>
      </c>
    </row>
    <row r="346" spans="2:73" ht="14.5" x14ac:dyDescent="0.35">
      <c r="B346" t="s">
        <v>332</v>
      </c>
      <c r="C346" s="2">
        <v>20</v>
      </c>
      <c r="D346" t="s">
        <v>11</v>
      </c>
      <c r="E346" t="s">
        <v>12</v>
      </c>
      <c r="F346">
        <v>3.65</v>
      </c>
      <c r="G346">
        <v>57.1</v>
      </c>
      <c r="H346">
        <v>142.4</v>
      </c>
      <c r="I346">
        <v>58.3</v>
      </c>
      <c r="J346" s="9">
        <f t="shared" si="74"/>
        <v>39.130434782608702</v>
      </c>
      <c r="K346" s="10">
        <f t="shared" si="75"/>
        <v>13.5</v>
      </c>
      <c r="L346" s="7">
        <f t="shared" si="88"/>
        <v>0</v>
      </c>
      <c r="N346" t="s">
        <v>689</v>
      </c>
      <c r="O346">
        <v>9.1</v>
      </c>
      <c r="P346" t="s">
        <v>11</v>
      </c>
      <c r="Q346" t="s">
        <v>12</v>
      </c>
      <c r="R346">
        <v>4.25</v>
      </c>
      <c r="S346">
        <v>59.2</v>
      </c>
      <c r="T346">
        <v>139.5</v>
      </c>
      <c r="U346">
        <v>57.1</v>
      </c>
      <c r="V346" s="9">
        <f t="shared" si="76"/>
        <v>17.804347826086957</v>
      </c>
      <c r="W346" s="10">
        <f t="shared" si="77"/>
        <v>13.5</v>
      </c>
      <c r="X346" s="7">
        <f t="shared" si="89"/>
        <v>0</v>
      </c>
      <c r="Z346" s="7" t="s">
        <v>2128</v>
      </c>
      <c r="AA346" s="7">
        <v>7.1</v>
      </c>
      <c r="AB346" s="7">
        <v>23.59</v>
      </c>
      <c r="AC346" s="7">
        <v>0</v>
      </c>
      <c r="AD346" s="7">
        <v>3.6629999999999998</v>
      </c>
      <c r="AE346" s="7">
        <v>52.1</v>
      </c>
      <c r="AF346" s="7">
        <v>136.4</v>
      </c>
      <c r="AG346" s="7">
        <v>58.4</v>
      </c>
      <c r="AH346" s="9">
        <f t="shared" si="78"/>
        <v>13.891304347826088</v>
      </c>
      <c r="AI346" s="10">
        <f t="shared" si="79"/>
        <v>13.5</v>
      </c>
      <c r="AJ346" s="7">
        <f t="shared" si="90"/>
        <v>0</v>
      </c>
      <c r="AL346" s="4" t="s">
        <v>1055</v>
      </c>
      <c r="AM346" s="4">
        <v>3.2</v>
      </c>
      <c r="AN346" s="4">
        <v>23.59</v>
      </c>
      <c r="AO346" s="4">
        <v>0</v>
      </c>
      <c r="AP346" s="4">
        <v>1.8260000000000001</v>
      </c>
      <c r="AQ346" s="4">
        <v>48.2</v>
      </c>
      <c r="AR346" s="4">
        <v>153</v>
      </c>
      <c r="AS346" s="4">
        <v>55.8</v>
      </c>
      <c r="AT346" s="9">
        <f t="shared" si="80"/>
        <v>6.2608695652173925</v>
      </c>
      <c r="AU346" s="10">
        <f t="shared" si="81"/>
        <v>13.5</v>
      </c>
      <c r="AV346" s="7">
        <f t="shared" si="91"/>
        <v>0</v>
      </c>
      <c r="AX346" s="5" t="s">
        <v>1423</v>
      </c>
      <c r="AY346" s="5">
        <v>13.6</v>
      </c>
      <c r="AZ346" s="5">
        <v>23.59</v>
      </c>
      <c r="BA346" s="5">
        <v>0</v>
      </c>
      <c r="BB346" s="5">
        <v>4.2060000000000004</v>
      </c>
      <c r="BC346" s="5">
        <v>56.8</v>
      </c>
      <c r="BD346" s="5">
        <v>139.1</v>
      </c>
      <c r="BE346" s="5">
        <v>58.1</v>
      </c>
      <c r="BF346" s="9">
        <f t="shared" si="82"/>
        <v>26.608695652173918</v>
      </c>
      <c r="BG346" s="10">
        <f t="shared" si="83"/>
        <v>13.5</v>
      </c>
      <c r="BH346" s="7">
        <f t="shared" si="84"/>
        <v>0</v>
      </c>
      <c r="BJ346" s="6" t="s">
        <v>1783</v>
      </c>
      <c r="BK346" s="6">
        <v>2.7</v>
      </c>
      <c r="BL346" s="6">
        <v>23.59</v>
      </c>
      <c r="BM346" s="6">
        <v>0</v>
      </c>
      <c r="BN346" s="6">
        <v>1.1639999999999999</v>
      </c>
      <c r="BO346" s="6">
        <v>48.2</v>
      </c>
      <c r="BP346" s="6">
        <v>133.6</v>
      </c>
      <c r="BQ346" s="6">
        <v>56</v>
      </c>
      <c r="BR346" s="9">
        <f t="shared" si="85"/>
        <v>5.2826086956521747</v>
      </c>
      <c r="BS346" s="10">
        <f t="shared" si="86"/>
        <v>13.5</v>
      </c>
      <c r="BT346" s="7">
        <f t="shared" si="87"/>
        <v>0</v>
      </c>
    </row>
    <row r="347" spans="2:73" ht="14.5" x14ac:dyDescent="0.35">
      <c r="B347" t="s">
        <v>333</v>
      </c>
      <c r="C347" s="2">
        <v>19.100000000000001</v>
      </c>
      <c r="D347" t="s">
        <v>11</v>
      </c>
      <c r="E347" t="s">
        <v>12</v>
      </c>
      <c r="F347">
        <v>3.6150000000000002</v>
      </c>
      <c r="G347">
        <v>56.3</v>
      </c>
      <c r="H347">
        <v>138</v>
      </c>
      <c r="I347">
        <v>58.3</v>
      </c>
      <c r="J347" s="9">
        <f t="shared" si="74"/>
        <v>37.369565217391312</v>
      </c>
      <c r="K347" s="10">
        <f t="shared" si="75"/>
        <v>13.5</v>
      </c>
      <c r="L347" s="7">
        <f t="shared" si="88"/>
        <v>0</v>
      </c>
      <c r="N347" t="s">
        <v>690</v>
      </c>
      <c r="O347">
        <v>7</v>
      </c>
      <c r="P347" t="s">
        <v>11</v>
      </c>
      <c r="Q347" t="s">
        <v>12</v>
      </c>
      <c r="R347">
        <v>4.7450000000000001</v>
      </c>
      <c r="S347">
        <v>58.7</v>
      </c>
      <c r="T347">
        <v>151.5</v>
      </c>
      <c r="U347">
        <v>57.8</v>
      </c>
      <c r="V347" s="9">
        <f t="shared" si="76"/>
        <v>13.695652173913045</v>
      </c>
      <c r="W347" s="10">
        <f t="shared" si="77"/>
        <v>13.5</v>
      </c>
      <c r="X347" s="7">
        <f t="shared" si="89"/>
        <v>0</v>
      </c>
      <c r="Z347" s="7" t="s">
        <v>2129</v>
      </c>
      <c r="AA347" s="7">
        <v>6</v>
      </c>
      <c r="AB347" s="7">
        <v>23.59</v>
      </c>
      <c r="AC347" s="7">
        <v>0</v>
      </c>
      <c r="AD347" s="7">
        <v>4.8490000000000002</v>
      </c>
      <c r="AE347" s="7">
        <v>57.4</v>
      </c>
      <c r="AF347" s="7">
        <v>140.69999999999999</v>
      </c>
      <c r="AG347" s="7">
        <v>58.2</v>
      </c>
      <c r="AH347" s="9">
        <f t="shared" si="78"/>
        <v>11.739130434782609</v>
      </c>
      <c r="AI347" s="10">
        <f t="shared" si="79"/>
        <v>13.5</v>
      </c>
      <c r="AJ347" s="7">
        <f t="shared" si="90"/>
        <v>0</v>
      </c>
      <c r="AL347" s="4" t="s">
        <v>1056</v>
      </c>
      <c r="AM347" s="4">
        <v>10.7</v>
      </c>
      <c r="AN347" s="4">
        <v>23.59</v>
      </c>
      <c r="AO347" s="4">
        <v>0</v>
      </c>
      <c r="AP347" s="4">
        <v>5.0049999999999999</v>
      </c>
      <c r="AQ347" s="4">
        <v>59.5</v>
      </c>
      <c r="AR347" s="4">
        <v>153.30000000000001</v>
      </c>
      <c r="AS347" s="4">
        <v>57.6</v>
      </c>
      <c r="AT347" s="9">
        <f t="shared" si="80"/>
        <v>20.934782608695652</v>
      </c>
      <c r="AU347" s="10">
        <f t="shared" si="81"/>
        <v>13.5</v>
      </c>
      <c r="AV347" s="7">
        <f t="shared" si="91"/>
        <v>0</v>
      </c>
      <c r="AX347" s="5" t="s">
        <v>1424</v>
      </c>
      <c r="AY347" s="5">
        <v>5.4</v>
      </c>
      <c r="AZ347" s="5">
        <v>23.59</v>
      </c>
      <c r="BA347" s="5">
        <v>0</v>
      </c>
      <c r="BB347" s="5">
        <v>4.1210000000000004</v>
      </c>
      <c r="BC347" s="5">
        <v>49.4</v>
      </c>
      <c r="BD347" s="5">
        <v>141.80000000000001</v>
      </c>
      <c r="BE347" s="5">
        <v>57.1</v>
      </c>
      <c r="BF347" s="9">
        <f t="shared" si="82"/>
        <v>10.565217391304349</v>
      </c>
      <c r="BG347" s="10">
        <f t="shared" si="83"/>
        <v>13.5</v>
      </c>
      <c r="BH347" s="7">
        <f t="shared" si="84"/>
        <v>0</v>
      </c>
      <c r="BJ347" s="6" t="s">
        <v>1784</v>
      </c>
      <c r="BK347" s="6">
        <v>1.9</v>
      </c>
      <c r="BL347" s="6">
        <v>23.59</v>
      </c>
      <c r="BM347" s="6">
        <v>0</v>
      </c>
      <c r="BN347" s="6">
        <v>1.5980000000000001</v>
      </c>
      <c r="BO347" s="6">
        <v>48.2</v>
      </c>
      <c r="BP347" s="6">
        <v>134</v>
      </c>
      <c r="BQ347" s="6">
        <v>56.2</v>
      </c>
      <c r="BR347" s="9">
        <f t="shared" si="85"/>
        <v>3.7173913043478266</v>
      </c>
      <c r="BS347" s="10">
        <f t="shared" si="86"/>
        <v>13.217391304347828</v>
      </c>
      <c r="BT347" s="7">
        <f t="shared" si="87"/>
        <v>0</v>
      </c>
    </row>
    <row r="348" spans="2:73" ht="14.5" x14ac:dyDescent="0.35">
      <c r="B348" t="s">
        <v>334</v>
      </c>
      <c r="C348" s="2">
        <v>5.8</v>
      </c>
      <c r="D348" t="s">
        <v>11</v>
      </c>
      <c r="E348" t="s">
        <v>12</v>
      </c>
      <c r="F348">
        <v>2.9</v>
      </c>
      <c r="G348">
        <v>48.2</v>
      </c>
      <c r="H348">
        <v>139.30000000000001</v>
      </c>
      <c r="I348">
        <v>57.4</v>
      </c>
      <c r="J348" s="9">
        <f t="shared" si="74"/>
        <v>11.347826086956523</v>
      </c>
      <c r="K348" s="10">
        <f t="shared" si="75"/>
        <v>13.5</v>
      </c>
      <c r="L348" s="7">
        <f t="shared" si="88"/>
        <v>0</v>
      </c>
      <c r="N348" t="s">
        <v>691</v>
      </c>
      <c r="O348">
        <v>15.4</v>
      </c>
      <c r="P348" t="s">
        <v>11</v>
      </c>
      <c r="Q348" t="s">
        <v>12</v>
      </c>
      <c r="R348">
        <v>4.5330000000000004</v>
      </c>
      <c r="S348">
        <v>58.4</v>
      </c>
      <c r="T348">
        <v>141.1</v>
      </c>
      <c r="U348">
        <v>58.2</v>
      </c>
      <c r="V348" s="9">
        <f t="shared" si="76"/>
        <v>30.130434782608699</v>
      </c>
      <c r="W348" s="10">
        <f t="shared" si="77"/>
        <v>13.5</v>
      </c>
      <c r="X348" s="7">
        <f t="shared" si="89"/>
        <v>0</v>
      </c>
      <c r="Z348" s="7" t="s">
        <v>2130</v>
      </c>
      <c r="AA348" s="7">
        <v>18.3</v>
      </c>
      <c r="AB348" s="7">
        <v>23.59</v>
      </c>
      <c r="AC348" s="7">
        <v>0</v>
      </c>
      <c r="AD348" s="7">
        <v>3.4980000000000002</v>
      </c>
      <c r="AE348" s="7">
        <v>57.2</v>
      </c>
      <c r="AF348" s="7">
        <v>138.9</v>
      </c>
      <c r="AG348" s="7">
        <v>58.8</v>
      </c>
      <c r="AH348" s="9">
        <f t="shared" si="78"/>
        <v>35.804347826086961</v>
      </c>
      <c r="AI348" s="10">
        <f t="shared" si="79"/>
        <v>13.5</v>
      </c>
      <c r="AJ348" s="7">
        <f t="shared" si="90"/>
        <v>0</v>
      </c>
      <c r="AL348" s="4" t="s">
        <v>1057</v>
      </c>
      <c r="AM348" s="4">
        <v>3.3</v>
      </c>
      <c r="AN348" s="4">
        <v>23.59</v>
      </c>
      <c r="AO348" s="4">
        <v>0</v>
      </c>
      <c r="AP348" s="4">
        <v>0.98199999999999998</v>
      </c>
      <c r="AQ348" s="4">
        <v>48.2</v>
      </c>
      <c r="AR348" s="4">
        <v>135.5</v>
      </c>
      <c r="AS348" s="4">
        <v>55.8</v>
      </c>
      <c r="AT348" s="9">
        <f t="shared" si="80"/>
        <v>6.4565217391304355</v>
      </c>
      <c r="AU348" s="10">
        <f t="shared" si="81"/>
        <v>13.5</v>
      </c>
      <c r="AV348" s="7">
        <f t="shared" si="91"/>
        <v>0</v>
      </c>
      <c r="AX348" s="5" t="s">
        <v>1425</v>
      </c>
      <c r="AY348" s="5">
        <v>2.6</v>
      </c>
      <c r="AZ348" s="5">
        <v>23.59</v>
      </c>
      <c r="BA348" s="5">
        <v>0</v>
      </c>
      <c r="BB348" s="5">
        <v>0.79600000000000004</v>
      </c>
      <c r="BC348" s="5">
        <v>48.2</v>
      </c>
      <c r="BD348" s="5">
        <v>132.30000000000001</v>
      </c>
      <c r="BE348" s="5">
        <v>55.8</v>
      </c>
      <c r="BF348" s="9">
        <f t="shared" si="82"/>
        <v>5.0869565217391308</v>
      </c>
      <c r="BG348" s="10">
        <f t="shared" si="83"/>
        <v>13.5</v>
      </c>
      <c r="BH348" s="7">
        <f t="shared" si="84"/>
        <v>0</v>
      </c>
      <c r="BJ348" s="6" t="s">
        <v>1785</v>
      </c>
      <c r="BK348" s="6">
        <v>3.6</v>
      </c>
      <c r="BL348" s="6">
        <v>23.59</v>
      </c>
      <c r="BM348" s="6">
        <v>0</v>
      </c>
      <c r="BN348" s="6">
        <v>2.8530000000000002</v>
      </c>
      <c r="BO348" s="6">
        <v>48.2</v>
      </c>
      <c r="BP348" s="6">
        <v>136.9</v>
      </c>
      <c r="BQ348" s="6">
        <v>57</v>
      </c>
      <c r="BR348" s="9">
        <f t="shared" si="85"/>
        <v>7.0434782608695663</v>
      </c>
      <c r="BS348" s="10">
        <f t="shared" si="86"/>
        <v>13.5</v>
      </c>
      <c r="BT348" s="7">
        <f t="shared" si="87"/>
        <v>0</v>
      </c>
    </row>
    <row r="349" spans="2:73" ht="14.5" x14ac:dyDescent="0.35">
      <c r="B349" t="s">
        <v>335</v>
      </c>
      <c r="C349" s="2">
        <v>16.399999999999999</v>
      </c>
      <c r="D349" t="s">
        <v>11</v>
      </c>
      <c r="E349" t="s">
        <v>12</v>
      </c>
      <c r="F349">
        <v>4.0839999999999996</v>
      </c>
      <c r="G349">
        <v>56.3</v>
      </c>
      <c r="H349">
        <v>137.5</v>
      </c>
      <c r="I349">
        <v>58</v>
      </c>
      <c r="J349" s="9">
        <f t="shared" si="74"/>
        <v>32.086956521739133</v>
      </c>
      <c r="K349" s="10">
        <f t="shared" si="75"/>
        <v>13.5</v>
      </c>
      <c r="L349" s="7">
        <f t="shared" si="88"/>
        <v>0</v>
      </c>
      <c r="N349" t="s">
        <v>692</v>
      </c>
      <c r="O349">
        <v>7.9</v>
      </c>
      <c r="P349" t="s">
        <v>11</v>
      </c>
      <c r="Q349" t="s">
        <v>12</v>
      </c>
      <c r="R349">
        <v>4.0919999999999996</v>
      </c>
      <c r="S349">
        <v>56.8</v>
      </c>
      <c r="T349">
        <v>139.4</v>
      </c>
      <c r="U349">
        <v>57.8</v>
      </c>
      <c r="V349" s="9">
        <f t="shared" si="76"/>
        <v>15.456521739130437</v>
      </c>
      <c r="W349" s="10">
        <f t="shared" si="77"/>
        <v>13.5</v>
      </c>
      <c r="X349" s="7">
        <f t="shared" si="89"/>
        <v>0</v>
      </c>
      <c r="Z349" s="7" t="s">
        <v>2131</v>
      </c>
      <c r="AA349" s="7">
        <v>18.5</v>
      </c>
      <c r="AB349" s="7">
        <v>23.59</v>
      </c>
      <c r="AC349" s="7">
        <v>0</v>
      </c>
      <c r="AD349" s="7">
        <v>3.569</v>
      </c>
      <c r="AE349" s="7">
        <v>57.2</v>
      </c>
      <c r="AF349" s="7">
        <v>138.69999999999999</v>
      </c>
      <c r="AG349" s="7">
        <v>58.3</v>
      </c>
      <c r="AH349" s="9">
        <f t="shared" si="78"/>
        <v>36.195652173913047</v>
      </c>
      <c r="AI349" s="10">
        <f t="shared" si="79"/>
        <v>13.5</v>
      </c>
      <c r="AJ349" s="7">
        <f t="shared" si="90"/>
        <v>0</v>
      </c>
      <c r="AL349" s="4" t="s">
        <v>1058</v>
      </c>
      <c r="AM349" s="4">
        <v>5.3</v>
      </c>
      <c r="AN349" s="4">
        <v>23.59</v>
      </c>
      <c r="AO349" s="4">
        <v>0</v>
      </c>
      <c r="AP349" s="4">
        <v>3.581</v>
      </c>
      <c r="AQ349" s="4">
        <v>49</v>
      </c>
      <c r="AR349" s="4">
        <v>151.4</v>
      </c>
      <c r="AS349" s="4">
        <v>57</v>
      </c>
      <c r="AT349" s="9">
        <f t="shared" si="80"/>
        <v>10.369565217391305</v>
      </c>
      <c r="AU349" s="10">
        <f t="shared" si="81"/>
        <v>13.5</v>
      </c>
      <c r="AV349" s="7">
        <f t="shared" si="91"/>
        <v>0</v>
      </c>
      <c r="AX349" s="5" t="s">
        <v>1426</v>
      </c>
      <c r="AY349" s="5">
        <v>1.7</v>
      </c>
      <c r="AZ349" s="5">
        <v>23.59</v>
      </c>
      <c r="BA349" s="5">
        <v>0</v>
      </c>
      <c r="BB349" s="5">
        <v>0.51400000000000001</v>
      </c>
      <c r="BC349" s="5">
        <v>46.4</v>
      </c>
      <c r="BD349" s="5">
        <v>131.1</v>
      </c>
      <c r="BE349" s="5">
        <v>56.1</v>
      </c>
      <c r="BF349" s="9">
        <f t="shared" si="82"/>
        <v>3.3260869565217397</v>
      </c>
      <c r="BG349" s="10">
        <f t="shared" si="83"/>
        <v>12.826086956521738</v>
      </c>
      <c r="BH349" s="7">
        <f t="shared" si="84"/>
        <v>0</v>
      </c>
      <c r="BJ349" s="6" t="s">
        <v>1786</v>
      </c>
      <c r="BK349" s="6">
        <v>10.9</v>
      </c>
      <c r="BL349" s="6">
        <v>23.59</v>
      </c>
      <c r="BM349" s="6">
        <v>0</v>
      </c>
      <c r="BN349" s="6">
        <v>3.8460000000000001</v>
      </c>
      <c r="BO349" s="6">
        <v>60</v>
      </c>
      <c r="BP349" s="6">
        <v>139.1</v>
      </c>
      <c r="BQ349" s="6">
        <v>58.1</v>
      </c>
      <c r="BR349" s="9">
        <f t="shared" si="85"/>
        <v>21.326086956521742</v>
      </c>
      <c r="BS349" s="10">
        <f t="shared" si="86"/>
        <v>13.5</v>
      </c>
      <c r="BT349" s="7">
        <f t="shared" si="87"/>
        <v>0</v>
      </c>
    </row>
    <row r="350" spans="2:73" ht="14.5" x14ac:dyDescent="0.35">
      <c r="B350" t="s">
        <v>336</v>
      </c>
      <c r="C350" s="2">
        <v>3</v>
      </c>
      <c r="D350" t="s">
        <v>11</v>
      </c>
      <c r="E350" t="s">
        <v>12</v>
      </c>
      <c r="F350">
        <v>1.0580000000000001</v>
      </c>
      <c r="G350">
        <v>48.2</v>
      </c>
      <c r="H350">
        <v>138.9</v>
      </c>
      <c r="I350">
        <v>56.6</v>
      </c>
      <c r="J350" s="9">
        <f t="shared" si="74"/>
        <v>5.8695652173913047</v>
      </c>
      <c r="K350" s="10">
        <f t="shared" si="75"/>
        <v>13.5</v>
      </c>
      <c r="L350" s="7">
        <f t="shared" si="88"/>
        <v>0</v>
      </c>
      <c r="N350" t="s">
        <v>693</v>
      </c>
      <c r="O350">
        <v>13.8</v>
      </c>
      <c r="P350" t="s">
        <v>11</v>
      </c>
      <c r="Q350" t="s">
        <v>12</v>
      </c>
      <c r="R350">
        <v>4.5679999999999996</v>
      </c>
      <c r="S350">
        <v>59.3</v>
      </c>
      <c r="T350">
        <v>141.30000000000001</v>
      </c>
      <c r="U350">
        <v>58</v>
      </c>
      <c r="V350" s="9">
        <f t="shared" si="76"/>
        <v>27.000000000000004</v>
      </c>
      <c r="W350" s="10">
        <f t="shared" si="77"/>
        <v>13.5</v>
      </c>
      <c r="X350" s="7">
        <f t="shared" si="89"/>
        <v>0</v>
      </c>
      <c r="Z350" s="7" t="s">
        <v>2132</v>
      </c>
      <c r="AA350" s="7">
        <v>19.7</v>
      </c>
      <c r="AB350" s="7">
        <v>23.59</v>
      </c>
      <c r="AC350" s="7">
        <v>0</v>
      </c>
      <c r="AD350" s="7">
        <v>3.5870000000000002</v>
      </c>
      <c r="AE350" s="7">
        <v>57.2</v>
      </c>
      <c r="AF350" s="7">
        <v>133.9</v>
      </c>
      <c r="AG350" s="7">
        <v>58.4</v>
      </c>
      <c r="AH350" s="9">
        <f t="shared" si="78"/>
        <v>38.54347826086957</v>
      </c>
      <c r="AI350" s="10">
        <f t="shared" si="79"/>
        <v>13.5</v>
      </c>
      <c r="AJ350" s="7">
        <f t="shared" si="90"/>
        <v>0</v>
      </c>
      <c r="AL350" s="4" t="s">
        <v>1059</v>
      </c>
      <c r="AM350" s="4">
        <v>6.2</v>
      </c>
      <c r="AN350" s="4">
        <v>23.59</v>
      </c>
      <c r="AO350" s="4">
        <v>0</v>
      </c>
      <c r="AP350" s="4">
        <v>2.91</v>
      </c>
      <c r="AQ350" s="4">
        <v>48.2</v>
      </c>
      <c r="AR350" s="4">
        <v>142.9</v>
      </c>
      <c r="AS350" s="4">
        <v>57</v>
      </c>
      <c r="AT350" s="9">
        <f t="shared" si="80"/>
        <v>12.130434782608697</v>
      </c>
      <c r="AU350" s="10">
        <f t="shared" si="81"/>
        <v>13.5</v>
      </c>
      <c r="AV350" s="7">
        <f t="shared" si="91"/>
        <v>0</v>
      </c>
      <c r="AX350" s="5" t="s">
        <v>1427</v>
      </c>
      <c r="AY350" s="5">
        <v>16.899999999999999</v>
      </c>
      <c r="AZ350" s="5">
        <v>23.59</v>
      </c>
      <c r="BA350" s="5">
        <v>0</v>
      </c>
      <c r="BB350" s="5">
        <v>3.2109999999999999</v>
      </c>
      <c r="BC350" s="5">
        <v>50</v>
      </c>
      <c r="BD350" s="5">
        <v>143</v>
      </c>
      <c r="BE350" s="5">
        <v>58.8</v>
      </c>
      <c r="BF350" s="9">
        <f t="shared" si="82"/>
        <v>33.065217391304351</v>
      </c>
      <c r="BG350" s="10">
        <f t="shared" si="83"/>
        <v>13.5</v>
      </c>
      <c r="BH350" s="7">
        <f t="shared" si="84"/>
        <v>0</v>
      </c>
      <c r="BJ350" s="6" t="s">
        <v>1787</v>
      </c>
      <c r="BK350" s="6">
        <v>15.5</v>
      </c>
      <c r="BL350" s="6">
        <v>23.59</v>
      </c>
      <c r="BM350" s="6">
        <v>0</v>
      </c>
      <c r="BN350" s="6">
        <v>3.7330000000000001</v>
      </c>
      <c r="BO350" s="6">
        <v>59</v>
      </c>
      <c r="BP350" s="6">
        <v>141.80000000000001</v>
      </c>
      <c r="BQ350" s="6">
        <v>58.5</v>
      </c>
      <c r="BR350" s="9">
        <f t="shared" si="85"/>
        <v>30.326086956521742</v>
      </c>
      <c r="BS350" s="10">
        <f t="shared" si="86"/>
        <v>13.5</v>
      </c>
      <c r="BT350" s="7">
        <f t="shared" si="87"/>
        <v>0</v>
      </c>
    </row>
    <row r="351" spans="2:73" ht="14.5" x14ac:dyDescent="0.35">
      <c r="B351" t="s">
        <v>337</v>
      </c>
      <c r="C351" s="2">
        <v>4.3</v>
      </c>
      <c r="D351" t="s">
        <v>11</v>
      </c>
      <c r="E351" t="s">
        <v>12</v>
      </c>
      <c r="F351">
        <v>1.246</v>
      </c>
      <c r="G351">
        <v>48.2</v>
      </c>
      <c r="H351">
        <v>140.19999999999999</v>
      </c>
      <c r="I351">
        <v>57.5</v>
      </c>
      <c r="J351" s="9">
        <f t="shared" si="74"/>
        <v>8.413043478260871</v>
      </c>
      <c r="K351" s="10">
        <f t="shared" si="75"/>
        <v>13.5</v>
      </c>
      <c r="L351" s="7">
        <f t="shared" si="88"/>
        <v>0</v>
      </c>
      <c r="N351" t="s">
        <v>694</v>
      </c>
      <c r="O351">
        <v>7.7</v>
      </c>
      <c r="P351" t="s">
        <v>11</v>
      </c>
      <c r="Q351" t="s">
        <v>12</v>
      </c>
      <c r="R351">
        <v>3.3109999999999999</v>
      </c>
      <c r="S351">
        <v>50.9</v>
      </c>
      <c r="T351">
        <v>136.1</v>
      </c>
      <c r="U351">
        <v>57.7</v>
      </c>
      <c r="V351" s="9">
        <f t="shared" si="76"/>
        <v>15.065217391304349</v>
      </c>
      <c r="W351" s="10">
        <f t="shared" si="77"/>
        <v>13.5</v>
      </c>
      <c r="X351" s="7">
        <f t="shared" si="89"/>
        <v>0</v>
      </c>
      <c r="Z351" s="7" t="s">
        <v>2133</v>
      </c>
      <c r="AA351" s="7">
        <v>18.7</v>
      </c>
      <c r="AB351" s="7">
        <v>23.59</v>
      </c>
      <c r="AC351" s="7">
        <v>0</v>
      </c>
      <c r="AD351" s="7">
        <v>3.7170000000000001</v>
      </c>
      <c r="AE351" s="7">
        <v>57.4</v>
      </c>
      <c r="AF351" s="7">
        <v>135.80000000000001</v>
      </c>
      <c r="AG351" s="7">
        <v>58.5</v>
      </c>
      <c r="AH351" s="9">
        <f t="shared" si="78"/>
        <v>36.586956521739133</v>
      </c>
      <c r="AI351" s="10">
        <f t="shared" si="79"/>
        <v>13.5</v>
      </c>
      <c r="AJ351" s="7">
        <f t="shared" si="90"/>
        <v>0</v>
      </c>
      <c r="AL351" s="4" t="s">
        <v>1060</v>
      </c>
      <c r="AM351" s="4">
        <v>7</v>
      </c>
      <c r="AN351" s="4">
        <v>23.59</v>
      </c>
      <c r="AO351" s="4">
        <v>0</v>
      </c>
      <c r="AP351" s="4">
        <v>2.4359999999999999</v>
      </c>
      <c r="AQ351" s="4">
        <v>48.2</v>
      </c>
      <c r="AR351" s="4">
        <v>142.69999999999999</v>
      </c>
      <c r="AS351" s="4">
        <v>57.6</v>
      </c>
      <c r="AT351" s="9">
        <f t="shared" si="80"/>
        <v>13.695652173913045</v>
      </c>
      <c r="AU351" s="10">
        <f t="shared" si="81"/>
        <v>13.5</v>
      </c>
      <c r="AV351" s="7">
        <f t="shared" si="91"/>
        <v>0</v>
      </c>
      <c r="AX351" s="5" t="s">
        <v>1428</v>
      </c>
      <c r="AY351" s="5">
        <v>18.3</v>
      </c>
      <c r="AZ351" s="5">
        <v>23.59</v>
      </c>
      <c r="BA351" s="5">
        <v>0</v>
      </c>
      <c r="BB351" s="5">
        <v>3.4980000000000002</v>
      </c>
      <c r="BC351" s="5">
        <v>50.3</v>
      </c>
      <c r="BD351" s="5">
        <v>136.19999999999999</v>
      </c>
      <c r="BE351" s="5">
        <v>58.6</v>
      </c>
      <c r="BF351" s="9">
        <f t="shared" si="82"/>
        <v>35.804347826086961</v>
      </c>
      <c r="BG351" s="10">
        <f t="shared" si="83"/>
        <v>13.5</v>
      </c>
      <c r="BH351" s="7">
        <f t="shared" si="84"/>
        <v>0</v>
      </c>
      <c r="BJ351" s="6" t="s">
        <v>1788</v>
      </c>
      <c r="BK351" s="6">
        <v>14.1</v>
      </c>
      <c r="BL351" s="6">
        <v>23.59</v>
      </c>
      <c r="BM351" s="6">
        <v>0</v>
      </c>
      <c r="BN351" s="6">
        <v>3.4449999999999998</v>
      </c>
      <c r="BO351" s="6">
        <v>57.8</v>
      </c>
      <c r="BP351" s="6">
        <v>143.9</v>
      </c>
      <c r="BQ351" s="6">
        <v>59.1</v>
      </c>
      <c r="BR351" s="9">
        <f t="shared" si="85"/>
        <v>27.586956521739133</v>
      </c>
      <c r="BS351" s="10">
        <f t="shared" si="86"/>
        <v>13.5</v>
      </c>
      <c r="BT351" s="7">
        <f t="shared" si="87"/>
        <v>0</v>
      </c>
    </row>
    <row r="352" spans="2:73" ht="14.5" x14ac:dyDescent="0.35">
      <c r="B352" t="s">
        <v>338</v>
      </c>
      <c r="C352" s="2">
        <v>19.5</v>
      </c>
      <c r="D352" t="s">
        <v>11</v>
      </c>
      <c r="E352" t="s">
        <v>339</v>
      </c>
      <c r="F352">
        <v>3.8159999999999998</v>
      </c>
      <c r="G352">
        <v>56.5</v>
      </c>
      <c r="H352">
        <v>151.4</v>
      </c>
      <c r="I352">
        <v>58.4</v>
      </c>
      <c r="J352" s="9">
        <f t="shared" si="74"/>
        <v>38.152173913043484</v>
      </c>
      <c r="K352" s="10">
        <f t="shared" si="75"/>
        <v>13.5</v>
      </c>
      <c r="L352" s="7">
        <f t="shared" si="88"/>
        <v>0</v>
      </c>
      <c r="N352" t="s">
        <v>695</v>
      </c>
      <c r="O352">
        <v>11.3</v>
      </c>
      <c r="P352" t="s">
        <v>11</v>
      </c>
      <c r="Q352" t="s">
        <v>12</v>
      </c>
      <c r="R352">
        <v>4.1550000000000002</v>
      </c>
      <c r="S352">
        <v>57.8</v>
      </c>
      <c r="T352">
        <v>141.1</v>
      </c>
      <c r="U352">
        <v>57.8</v>
      </c>
      <c r="V352" s="9">
        <f t="shared" si="76"/>
        <v>22.108695652173918</v>
      </c>
      <c r="W352" s="10">
        <f t="shared" si="77"/>
        <v>13.5</v>
      </c>
      <c r="X352" s="7">
        <f t="shared" si="89"/>
        <v>0</v>
      </c>
      <c r="Z352" s="7" t="s">
        <v>2134</v>
      </c>
      <c r="AA352" s="7">
        <v>17.7</v>
      </c>
      <c r="AB352" s="7">
        <v>23.59</v>
      </c>
      <c r="AC352" s="7">
        <v>0</v>
      </c>
      <c r="AD352" s="7">
        <v>3.4039999999999999</v>
      </c>
      <c r="AE352" s="7">
        <v>56.2</v>
      </c>
      <c r="AF352" s="7">
        <v>139.30000000000001</v>
      </c>
      <c r="AG352" s="7">
        <v>58.4</v>
      </c>
      <c r="AH352" s="9">
        <f t="shared" si="78"/>
        <v>34.630434782608695</v>
      </c>
      <c r="AI352" s="10">
        <f t="shared" si="79"/>
        <v>13.5</v>
      </c>
      <c r="AJ352" s="7">
        <f t="shared" si="90"/>
        <v>0</v>
      </c>
      <c r="AL352" s="4" t="s">
        <v>1061</v>
      </c>
      <c r="AM352" s="4">
        <v>16.2</v>
      </c>
      <c r="AN352" s="4">
        <v>23.59</v>
      </c>
      <c r="AO352" s="4">
        <v>0</v>
      </c>
      <c r="AP352" s="4">
        <v>3.5329999999999999</v>
      </c>
      <c r="AQ352" s="4">
        <v>52.5</v>
      </c>
      <c r="AR352" s="4">
        <v>139</v>
      </c>
      <c r="AS352" s="4">
        <v>58.3</v>
      </c>
      <c r="AT352" s="9">
        <f t="shared" si="80"/>
        <v>31.695652173913047</v>
      </c>
      <c r="AU352" s="10">
        <f t="shared" si="81"/>
        <v>13.5</v>
      </c>
      <c r="AV352" s="7">
        <f t="shared" si="91"/>
        <v>0</v>
      </c>
      <c r="AX352" s="5" t="s">
        <v>1429</v>
      </c>
      <c r="AY352" s="5">
        <v>15.7</v>
      </c>
      <c r="AZ352" s="5">
        <v>23.59</v>
      </c>
      <c r="BA352" s="5">
        <v>0</v>
      </c>
      <c r="BB352" s="5">
        <v>3.258</v>
      </c>
      <c r="BC352" s="5">
        <v>48.2</v>
      </c>
      <c r="BD352" s="5">
        <v>140.5</v>
      </c>
      <c r="BE352" s="5">
        <v>58.2</v>
      </c>
      <c r="BF352" s="9">
        <f t="shared" si="82"/>
        <v>30.717391304347828</v>
      </c>
      <c r="BG352" s="10">
        <f t="shared" si="83"/>
        <v>13.5</v>
      </c>
      <c r="BH352" s="7">
        <f t="shared" si="84"/>
        <v>0</v>
      </c>
      <c r="BJ352" s="6" t="s">
        <v>1789</v>
      </c>
      <c r="BK352" s="6">
        <v>0.7</v>
      </c>
      <c r="BL352" s="6">
        <v>23.59</v>
      </c>
      <c r="BM352" s="6">
        <v>0</v>
      </c>
      <c r="BN352" s="6">
        <v>0.41199999999999998</v>
      </c>
      <c r="BO352" s="6">
        <v>48.2</v>
      </c>
      <c r="BP352" s="6">
        <v>130.4</v>
      </c>
      <c r="BQ352" s="6">
        <v>54.2</v>
      </c>
      <c r="BR352" s="9">
        <f t="shared" si="85"/>
        <v>1.3695652173913044</v>
      </c>
      <c r="BS352" s="10">
        <f t="shared" si="86"/>
        <v>10.869565217391305</v>
      </c>
      <c r="BT352" s="7">
        <f t="shared" si="87"/>
        <v>0</v>
      </c>
    </row>
    <row r="353" spans="2:73" ht="14.5" x14ac:dyDescent="0.35">
      <c r="B353" t="s">
        <v>340</v>
      </c>
      <c r="C353" s="2">
        <v>19.100000000000001</v>
      </c>
      <c r="D353" t="s">
        <v>11</v>
      </c>
      <c r="E353" t="s">
        <v>12</v>
      </c>
      <c r="F353">
        <v>3.8370000000000002</v>
      </c>
      <c r="G353">
        <v>56.6</v>
      </c>
      <c r="H353">
        <v>150.9</v>
      </c>
      <c r="I353">
        <v>57.3</v>
      </c>
      <c r="J353" s="9">
        <f t="shared" si="74"/>
        <v>37.369565217391312</v>
      </c>
      <c r="K353" s="10">
        <f t="shared" si="75"/>
        <v>13.5</v>
      </c>
      <c r="L353" s="7">
        <f t="shared" si="88"/>
        <v>0</v>
      </c>
      <c r="N353" t="s">
        <v>696</v>
      </c>
      <c r="O353">
        <v>14.8</v>
      </c>
      <c r="P353" t="s">
        <v>11</v>
      </c>
      <c r="Q353" t="s">
        <v>12</v>
      </c>
      <c r="R353">
        <v>3.7130000000000001</v>
      </c>
      <c r="S353">
        <v>57.4</v>
      </c>
      <c r="T353">
        <v>140.9</v>
      </c>
      <c r="U353">
        <v>57</v>
      </c>
      <c r="V353" s="9">
        <f t="shared" si="76"/>
        <v>28.956521739130441</v>
      </c>
      <c r="W353" s="10">
        <f t="shared" si="77"/>
        <v>13.5</v>
      </c>
      <c r="X353" s="7">
        <f t="shared" si="89"/>
        <v>0</v>
      </c>
      <c r="Z353" s="7" t="s">
        <v>2135</v>
      </c>
      <c r="AA353" s="7">
        <v>1.6</v>
      </c>
      <c r="AB353" s="7">
        <v>23.59</v>
      </c>
      <c r="AC353" s="7">
        <v>0</v>
      </c>
      <c r="AD353" s="7">
        <v>0.65600000000000003</v>
      </c>
      <c r="AE353" s="7">
        <v>48.2</v>
      </c>
      <c r="AF353" s="7">
        <v>131.30000000000001</v>
      </c>
      <c r="AG353" s="7">
        <v>55.4</v>
      </c>
      <c r="AH353" s="9">
        <f t="shared" si="78"/>
        <v>3.1304347826086962</v>
      </c>
      <c r="AI353" s="10">
        <f t="shared" si="79"/>
        <v>12.630434782608695</v>
      </c>
      <c r="AJ353" s="7">
        <f t="shared" si="90"/>
        <v>0</v>
      </c>
      <c r="AL353" s="4" t="s">
        <v>1062</v>
      </c>
      <c r="AM353" s="4">
        <v>5.2</v>
      </c>
      <c r="AN353" s="4">
        <v>23.59</v>
      </c>
      <c r="AO353" s="4">
        <v>0</v>
      </c>
      <c r="AP353" s="4">
        <v>4.32</v>
      </c>
      <c r="AQ353" s="4">
        <v>55.4</v>
      </c>
      <c r="AR353" s="4">
        <v>141.5</v>
      </c>
      <c r="AS353" s="4">
        <v>57.3</v>
      </c>
      <c r="AT353" s="9">
        <f t="shared" si="80"/>
        <v>10.173913043478262</v>
      </c>
      <c r="AU353" s="10">
        <f t="shared" si="81"/>
        <v>13.5</v>
      </c>
      <c r="AV353" s="7">
        <f t="shared" si="91"/>
        <v>0</v>
      </c>
      <c r="AX353" s="5" t="s">
        <v>1430</v>
      </c>
      <c r="AY353" s="5">
        <v>1.6</v>
      </c>
      <c r="AZ353" s="5">
        <v>23.59</v>
      </c>
      <c r="BA353" s="5">
        <v>0</v>
      </c>
      <c r="BB353" s="5">
        <v>0.38100000000000001</v>
      </c>
      <c r="BC353" s="5">
        <v>46.5</v>
      </c>
      <c r="BD353" s="5">
        <v>131.19999999999999</v>
      </c>
      <c r="BE353" s="5">
        <v>54.6</v>
      </c>
      <c r="BF353" s="9">
        <f t="shared" si="82"/>
        <v>3.1304347826086962</v>
      </c>
      <c r="BG353" s="10">
        <f t="shared" si="83"/>
        <v>12.630434782608695</v>
      </c>
      <c r="BH353" s="7">
        <f t="shared" si="84"/>
        <v>0</v>
      </c>
      <c r="BJ353" s="6" t="s">
        <v>1790</v>
      </c>
      <c r="BK353" s="6">
        <v>3.2</v>
      </c>
      <c r="BL353" s="6">
        <v>23.59</v>
      </c>
      <c r="BM353" s="6">
        <v>0</v>
      </c>
      <c r="BN353" s="6">
        <v>2.544</v>
      </c>
      <c r="BO353" s="6">
        <v>48.2</v>
      </c>
      <c r="BP353" s="6">
        <v>136.9</v>
      </c>
      <c r="BQ353" s="6">
        <v>56.5</v>
      </c>
      <c r="BR353" s="9">
        <f t="shared" si="85"/>
        <v>6.2608695652173925</v>
      </c>
      <c r="BS353" s="10">
        <f t="shared" si="86"/>
        <v>13.130434782608695</v>
      </c>
      <c r="BT353" s="7">
        <f t="shared" si="87"/>
        <v>0</v>
      </c>
    </row>
    <row r="354" spans="2:73" ht="14.5" x14ac:dyDescent="0.35">
      <c r="B354" t="s">
        <v>341</v>
      </c>
      <c r="C354" s="2">
        <v>0.7</v>
      </c>
      <c r="D354" t="s">
        <v>11</v>
      </c>
      <c r="E354" t="s">
        <v>12</v>
      </c>
      <c r="F354">
        <v>0.30199999999999999</v>
      </c>
      <c r="G354">
        <v>43.8</v>
      </c>
      <c r="H354">
        <v>135.4</v>
      </c>
      <c r="I354">
        <v>55.1</v>
      </c>
      <c r="J354" s="9">
        <f t="shared" ref="J354:J377" si="92">C354*$X$5</f>
        <v>1.3695652173913044</v>
      </c>
      <c r="K354" s="10">
        <f t="shared" ref="K354:K417" si="93">IF(K353&lt;$Y$2,J354+K353+$Y$1-$V$6,IF((K353+J354-$V$6)&gt;$Y$3,$Y$3,K353+J354-$V$6))</f>
        <v>10.869565217391305</v>
      </c>
      <c r="L354" s="7">
        <f t="shared" si="88"/>
        <v>0</v>
      </c>
      <c r="N354" t="s">
        <v>697</v>
      </c>
      <c r="O354">
        <v>3</v>
      </c>
      <c r="P354" t="s">
        <v>11</v>
      </c>
      <c r="Q354" t="s">
        <v>12</v>
      </c>
      <c r="R354">
        <v>4.21</v>
      </c>
      <c r="S354">
        <v>48.2</v>
      </c>
      <c r="T354">
        <v>139.1</v>
      </c>
      <c r="U354">
        <v>57.2</v>
      </c>
      <c r="V354" s="9">
        <f t="shared" ref="V354:V398" si="94">O354*$X$5</f>
        <v>5.8695652173913047</v>
      </c>
      <c r="W354" s="10">
        <f t="shared" ref="W354:W417" si="95">IF(W353&lt;$Y$2,V354+W353+$Y$1-$V$6,IF((W353+V354-$V$6)&gt;$Y$3,$Y$3,W353+V354-$V$6))</f>
        <v>13.5</v>
      </c>
      <c r="X354" s="7">
        <f t="shared" si="89"/>
        <v>0</v>
      </c>
      <c r="Z354" s="7" t="s">
        <v>2136</v>
      </c>
      <c r="AA354" s="7">
        <v>2.9</v>
      </c>
      <c r="AB354" s="7">
        <v>23.59</v>
      </c>
      <c r="AC354" s="7">
        <v>0</v>
      </c>
      <c r="AD354" s="7">
        <v>2.36</v>
      </c>
      <c r="AE354" s="7">
        <v>48.2</v>
      </c>
      <c r="AF354" s="7">
        <v>139.5</v>
      </c>
      <c r="AG354" s="7">
        <v>56.9</v>
      </c>
      <c r="AH354" s="9">
        <f t="shared" ref="AH354:AH401" si="96">AA354*$X$5</f>
        <v>5.6739130434782616</v>
      </c>
      <c r="AI354" s="10">
        <f t="shared" ref="AI354:AI417" si="97">IF(AI353&lt;$Y$2,AH354+AI353+$Y$1-$V$6,IF((AI353+AH354-$V$6)&gt;$Y$3,$Y$3,AI353+AH354-$V$6))</f>
        <v>13.5</v>
      </c>
      <c r="AJ354" s="7">
        <f t="shared" si="90"/>
        <v>0</v>
      </c>
      <c r="AL354" s="4" t="s">
        <v>1063</v>
      </c>
      <c r="AM354" s="4">
        <v>8.6999999999999993</v>
      </c>
      <c r="AN354" s="4">
        <v>23.59</v>
      </c>
      <c r="AO354" s="4">
        <v>0</v>
      </c>
      <c r="AP354" s="4">
        <v>2.7410000000000001</v>
      </c>
      <c r="AQ354" s="4">
        <v>48.2</v>
      </c>
      <c r="AR354" s="4">
        <v>138</v>
      </c>
      <c r="AS354" s="4">
        <v>56.4</v>
      </c>
      <c r="AT354" s="9">
        <f t="shared" ref="AT354:AT401" si="98">AM354*$X$5</f>
        <v>17.021739130434785</v>
      </c>
      <c r="AU354" s="10">
        <f t="shared" ref="AU354:AU417" si="99">IF(AU353&lt;$Y$2,AT354+AU353+$Y$1-$V$6,IF((AU353+AT354-$V$6)&gt;$Y$3,$Y$3,AU353+AT354-$V$6))</f>
        <v>13.5</v>
      </c>
      <c r="AV354" s="7">
        <f t="shared" si="91"/>
        <v>0</v>
      </c>
      <c r="AX354" s="5" t="s">
        <v>1431</v>
      </c>
      <c r="AY354" s="5">
        <v>14</v>
      </c>
      <c r="AZ354" s="5">
        <v>23.59</v>
      </c>
      <c r="BA354" s="5">
        <v>0</v>
      </c>
      <c r="BB354" s="5">
        <v>3.4319999999999999</v>
      </c>
      <c r="BC354" s="5">
        <v>48.3</v>
      </c>
      <c r="BD354" s="5">
        <v>138.19999999999999</v>
      </c>
      <c r="BE354" s="5">
        <v>57.5</v>
      </c>
      <c r="BF354" s="9">
        <f t="shared" ref="BF354:BF397" si="100">AY354*$X$5</f>
        <v>27.39130434782609</v>
      </c>
      <c r="BG354" s="10">
        <f t="shared" ref="BG354:BG417" si="101">IF(BG353&lt;$Y$2,BF354+BG353+$Y$1-$V$6,IF((BG353+BF354-$V$6)&gt;$Y$3,$Y$3,BG353+BF354-$V$6))</f>
        <v>13.5</v>
      </c>
      <c r="BH354" s="7">
        <f t="shared" ref="BH354:BH397" si="102">IF(BG354&lt;$Y$2,1, )</f>
        <v>0</v>
      </c>
      <c r="BJ354" s="6" t="s">
        <v>1791</v>
      </c>
      <c r="BK354" s="6">
        <v>4.0999999999999996</v>
      </c>
      <c r="BL354" s="6">
        <v>23.59</v>
      </c>
      <c r="BM354" s="6">
        <v>0</v>
      </c>
      <c r="BN354" s="6">
        <v>3.4279999999999999</v>
      </c>
      <c r="BO354" s="6">
        <v>52.2</v>
      </c>
      <c r="BP354" s="6">
        <v>139.80000000000001</v>
      </c>
      <c r="BQ354" s="6">
        <v>58.1</v>
      </c>
      <c r="BR354" s="9">
        <f t="shared" ref="BR354:BR380" si="103">BK354*$X$5</f>
        <v>8.0217391304347831</v>
      </c>
      <c r="BS354" s="10">
        <f t="shared" ref="BS354:BS417" si="104">IF(BS353&lt;$Y$2,BR354+BS353+$Y$1-$V$6,IF((BS353+BR354-$V$6)&gt;$Y$3,$Y$3,BS353+BR354-$V$6))</f>
        <v>13.5</v>
      </c>
      <c r="BT354" s="7">
        <f t="shared" ref="BT354:BT380" si="105">IF(BS354&lt;$Y$2,1, )</f>
        <v>0</v>
      </c>
    </row>
    <row r="355" spans="2:73" ht="14.5" x14ac:dyDescent="0.35">
      <c r="B355" t="s">
        <v>342</v>
      </c>
      <c r="C355" s="2">
        <v>6</v>
      </c>
      <c r="D355" t="s">
        <v>11</v>
      </c>
      <c r="E355" t="s">
        <v>12</v>
      </c>
      <c r="F355">
        <v>3</v>
      </c>
      <c r="G355">
        <v>48.2</v>
      </c>
      <c r="H355">
        <v>154.19999999999999</v>
      </c>
      <c r="I355">
        <v>56.8</v>
      </c>
      <c r="J355" s="9">
        <f t="shared" si="92"/>
        <v>11.739130434782609</v>
      </c>
      <c r="K355" s="10">
        <f t="shared" si="93"/>
        <v>13.5</v>
      </c>
      <c r="L355" s="7">
        <f t="shared" ref="L355:L377" si="106">IF(K355&lt;$Y$2,1, )</f>
        <v>0</v>
      </c>
      <c r="N355" t="s">
        <v>698</v>
      </c>
      <c r="O355">
        <v>14.2</v>
      </c>
      <c r="P355" t="s">
        <v>11</v>
      </c>
      <c r="Q355" t="s">
        <v>616</v>
      </c>
      <c r="R355">
        <v>3.907</v>
      </c>
      <c r="S355">
        <v>57.4</v>
      </c>
      <c r="T355">
        <v>150.19999999999999</v>
      </c>
      <c r="U355">
        <v>58.8</v>
      </c>
      <c r="V355" s="9">
        <f t="shared" si="94"/>
        <v>27.782608695652176</v>
      </c>
      <c r="W355" s="10">
        <f t="shared" si="95"/>
        <v>13.5</v>
      </c>
      <c r="X355" s="7">
        <f t="shared" ref="X355:X398" si="107">IF(W355&lt;$Y$2,1, )</f>
        <v>0</v>
      </c>
      <c r="Z355" s="7" t="s">
        <v>2137</v>
      </c>
      <c r="AA355" s="7">
        <v>4.3</v>
      </c>
      <c r="AB355" s="7">
        <v>23.59</v>
      </c>
      <c r="AC355" s="7">
        <v>0</v>
      </c>
      <c r="AD355" s="7">
        <v>4.1749999999999998</v>
      </c>
      <c r="AE355" s="7">
        <v>48.2</v>
      </c>
      <c r="AF355" s="7">
        <v>152.6</v>
      </c>
      <c r="AG355" s="7">
        <v>57.9</v>
      </c>
      <c r="AH355" s="9">
        <f t="shared" si="96"/>
        <v>8.413043478260871</v>
      </c>
      <c r="AI355" s="10">
        <f t="shared" si="97"/>
        <v>13.5</v>
      </c>
      <c r="AJ355" s="7">
        <f t="shared" ref="AJ355:AJ401" si="108">IF(AI355&lt;$Y$2,1, )</f>
        <v>0</v>
      </c>
      <c r="AL355" s="4" t="s">
        <v>1064</v>
      </c>
      <c r="AM355" s="4">
        <v>5.3</v>
      </c>
      <c r="AN355" s="4">
        <v>23.59</v>
      </c>
      <c r="AO355" s="4">
        <v>0</v>
      </c>
      <c r="AP355" s="4">
        <v>2.8769999999999998</v>
      </c>
      <c r="AQ355" s="4">
        <v>48.3</v>
      </c>
      <c r="AR355" s="4">
        <v>139.9</v>
      </c>
      <c r="AS355" s="4">
        <v>56.3</v>
      </c>
      <c r="AT355" s="9">
        <f t="shared" si="98"/>
        <v>10.369565217391305</v>
      </c>
      <c r="AU355" s="10">
        <f t="shared" si="99"/>
        <v>13.5</v>
      </c>
      <c r="AV355" s="7">
        <f t="shared" ref="AV355:AV401" si="109">IF(AU355&lt;$Y$2,1, )</f>
        <v>0</v>
      </c>
      <c r="AX355" s="5" t="s">
        <v>1432</v>
      </c>
      <c r="AY355" s="5">
        <v>5.8</v>
      </c>
      <c r="AZ355" s="5">
        <v>23.59</v>
      </c>
      <c r="BA355" s="5">
        <v>0</v>
      </c>
      <c r="BB355" s="5">
        <v>2.016</v>
      </c>
      <c r="BC355" s="5">
        <v>48.2</v>
      </c>
      <c r="BD355" s="5">
        <v>142.4</v>
      </c>
      <c r="BE355" s="5">
        <v>56.1</v>
      </c>
      <c r="BF355" s="9">
        <f t="shared" si="100"/>
        <v>11.347826086956523</v>
      </c>
      <c r="BG355" s="10">
        <f t="shared" si="101"/>
        <v>13.5</v>
      </c>
      <c r="BH355" s="7">
        <f t="shared" si="102"/>
        <v>0</v>
      </c>
      <c r="BJ355" s="6" t="s">
        <v>1792</v>
      </c>
      <c r="BK355" s="6">
        <v>2.2000000000000002</v>
      </c>
      <c r="BL355" s="6">
        <v>23.59</v>
      </c>
      <c r="BM355" s="6">
        <v>0</v>
      </c>
      <c r="BN355" s="6">
        <v>0.71299999999999997</v>
      </c>
      <c r="BO355" s="6">
        <v>48.2</v>
      </c>
      <c r="BP355" s="6">
        <v>137.5</v>
      </c>
      <c r="BQ355" s="6">
        <v>56</v>
      </c>
      <c r="BR355" s="9">
        <f t="shared" si="103"/>
        <v>4.304347826086957</v>
      </c>
      <c r="BS355" s="10">
        <f t="shared" si="104"/>
        <v>13.5</v>
      </c>
      <c r="BT355" s="7">
        <f t="shared" si="105"/>
        <v>0</v>
      </c>
    </row>
    <row r="356" spans="2:73" ht="14.5" x14ac:dyDescent="0.35">
      <c r="B356" t="s">
        <v>343</v>
      </c>
      <c r="C356" s="2">
        <v>0</v>
      </c>
      <c r="D356" t="s">
        <v>11</v>
      </c>
      <c r="E356" t="s">
        <v>12</v>
      </c>
      <c r="F356">
        <v>0</v>
      </c>
      <c r="G356">
        <v>16.899999999999999</v>
      </c>
      <c r="H356">
        <v>44.7</v>
      </c>
      <c r="I356">
        <v>54.4</v>
      </c>
      <c r="J356" s="9">
        <f t="shared" si="92"/>
        <v>0</v>
      </c>
      <c r="K356" s="10">
        <f t="shared" si="93"/>
        <v>9.5</v>
      </c>
      <c r="L356" s="7">
        <f t="shared" si="106"/>
        <v>0</v>
      </c>
      <c r="N356" t="s">
        <v>699</v>
      </c>
      <c r="O356">
        <v>6.2</v>
      </c>
      <c r="P356" t="s">
        <v>11</v>
      </c>
      <c r="Q356" t="s">
        <v>12</v>
      </c>
      <c r="R356">
        <v>4.5060000000000002</v>
      </c>
      <c r="S356">
        <v>55.3</v>
      </c>
      <c r="T356">
        <v>142</v>
      </c>
      <c r="U356">
        <v>58.1</v>
      </c>
      <c r="V356" s="9">
        <f t="shared" si="94"/>
        <v>12.130434782608697</v>
      </c>
      <c r="W356" s="10">
        <f t="shared" si="95"/>
        <v>13.5</v>
      </c>
      <c r="X356" s="7">
        <f t="shared" si="107"/>
        <v>0</v>
      </c>
      <c r="Z356" s="7" t="s">
        <v>2138</v>
      </c>
      <c r="AA356" s="7">
        <v>3.6</v>
      </c>
      <c r="AB356" s="7">
        <v>23.59</v>
      </c>
      <c r="AC356" s="7">
        <v>0</v>
      </c>
      <c r="AD356" s="7">
        <v>4.4409999999999998</v>
      </c>
      <c r="AE356" s="7">
        <v>52.2</v>
      </c>
      <c r="AF356" s="7">
        <v>140.6</v>
      </c>
      <c r="AG356" s="7">
        <v>58.1</v>
      </c>
      <c r="AH356" s="9">
        <f t="shared" si="96"/>
        <v>7.0434782608695663</v>
      </c>
      <c r="AI356" s="10">
        <f t="shared" si="97"/>
        <v>13.5</v>
      </c>
      <c r="AJ356" s="7">
        <f t="shared" si="108"/>
        <v>0</v>
      </c>
      <c r="AL356" s="4" t="s">
        <v>1065</v>
      </c>
      <c r="AM356" s="4">
        <v>5.9</v>
      </c>
      <c r="AN356" s="4">
        <v>23.59</v>
      </c>
      <c r="AO356" s="4">
        <v>0</v>
      </c>
      <c r="AP356" s="4">
        <v>3.3570000000000002</v>
      </c>
      <c r="AQ356" s="4">
        <v>48.2</v>
      </c>
      <c r="AR356" s="4">
        <v>142</v>
      </c>
      <c r="AS356" s="4">
        <v>57</v>
      </c>
      <c r="AT356" s="9">
        <f t="shared" si="98"/>
        <v>11.543478260869568</v>
      </c>
      <c r="AU356" s="10">
        <f t="shared" si="99"/>
        <v>13.5</v>
      </c>
      <c r="AV356" s="7">
        <f t="shared" si="109"/>
        <v>0</v>
      </c>
      <c r="AX356" s="5" t="s">
        <v>1433</v>
      </c>
      <c r="AY356" s="5">
        <v>6.4</v>
      </c>
      <c r="AZ356" s="5">
        <v>23.59</v>
      </c>
      <c r="BA356" s="5">
        <v>0</v>
      </c>
      <c r="BB356" s="5">
        <v>3.2130000000000001</v>
      </c>
      <c r="BC356" s="5">
        <v>48.3</v>
      </c>
      <c r="BD356" s="5">
        <v>140.19999999999999</v>
      </c>
      <c r="BE356" s="5">
        <v>57.6</v>
      </c>
      <c r="BF356" s="9">
        <f t="shared" si="100"/>
        <v>12.521739130434785</v>
      </c>
      <c r="BG356" s="10">
        <f t="shared" si="101"/>
        <v>13.5</v>
      </c>
      <c r="BH356" s="7">
        <f t="shared" si="102"/>
        <v>0</v>
      </c>
      <c r="BJ356" s="6" t="s">
        <v>1793</v>
      </c>
      <c r="BK356" s="6">
        <v>0.6</v>
      </c>
      <c r="BL356" s="6">
        <v>23.59</v>
      </c>
      <c r="BM356" s="6">
        <v>0</v>
      </c>
      <c r="BN356" s="6">
        <v>0.44500000000000001</v>
      </c>
      <c r="BO356" s="6">
        <v>45.9</v>
      </c>
      <c r="BP356" s="6">
        <v>130.19999999999999</v>
      </c>
      <c r="BQ356" s="6">
        <v>54.8</v>
      </c>
      <c r="BR356" s="9">
        <f t="shared" si="103"/>
        <v>1.173913043478261</v>
      </c>
      <c r="BS356" s="10">
        <f t="shared" si="104"/>
        <v>10.673913043478262</v>
      </c>
      <c r="BT356" s="7">
        <f t="shared" si="105"/>
        <v>0</v>
      </c>
    </row>
    <row r="357" spans="2:73" ht="14.5" x14ac:dyDescent="0.35">
      <c r="B357" t="s">
        <v>344</v>
      </c>
      <c r="C357" s="2">
        <v>0.9</v>
      </c>
      <c r="D357" t="s">
        <v>11</v>
      </c>
      <c r="E357" t="s">
        <v>12</v>
      </c>
      <c r="F357">
        <v>0.28699999999999998</v>
      </c>
      <c r="G357">
        <v>46.4</v>
      </c>
      <c r="H357">
        <v>133.5</v>
      </c>
      <c r="I357">
        <v>55</v>
      </c>
      <c r="J357" s="9">
        <f t="shared" si="92"/>
        <v>1.7608695652173916</v>
      </c>
      <c r="K357" s="10">
        <f t="shared" si="93"/>
        <v>7.2608695652173907</v>
      </c>
      <c r="L357" s="7">
        <f t="shared" si="106"/>
        <v>0</v>
      </c>
      <c r="N357" t="s">
        <v>700</v>
      </c>
      <c r="O357">
        <v>11.2</v>
      </c>
      <c r="P357" t="s">
        <v>11</v>
      </c>
      <c r="Q357" t="s">
        <v>12</v>
      </c>
      <c r="R357">
        <v>4.5659999999999998</v>
      </c>
      <c r="S357">
        <v>57.4</v>
      </c>
      <c r="T357">
        <v>151</v>
      </c>
      <c r="U357">
        <v>60</v>
      </c>
      <c r="V357" s="9">
        <f t="shared" si="94"/>
        <v>21.913043478260871</v>
      </c>
      <c r="W357" s="10">
        <f t="shared" si="95"/>
        <v>13.5</v>
      </c>
      <c r="X357" s="7">
        <f t="shared" si="107"/>
        <v>0</v>
      </c>
      <c r="Z357" s="7" t="s">
        <v>2139</v>
      </c>
      <c r="AA357" s="7">
        <v>6.5</v>
      </c>
      <c r="AB357" s="7">
        <v>23.59</v>
      </c>
      <c r="AC357" s="7">
        <v>0</v>
      </c>
      <c r="AD357" s="7">
        <v>2.681</v>
      </c>
      <c r="AE357" s="7">
        <v>48.2</v>
      </c>
      <c r="AF357" s="7">
        <v>137.6</v>
      </c>
      <c r="AG357" s="7">
        <v>58.3</v>
      </c>
      <c r="AH357" s="9">
        <f t="shared" si="96"/>
        <v>12.717391304347828</v>
      </c>
      <c r="AI357" s="10">
        <f t="shared" si="97"/>
        <v>13.5</v>
      </c>
      <c r="AJ357" s="7">
        <f t="shared" si="108"/>
        <v>0</v>
      </c>
      <c r="AL357" s="4" t="s">
        <v>1066</v>
      </c>
      <c r="AM357" s="4">
        <v>2.6</v>
      </c>
      <c r="AN357" s="4">
        <v>23.59</v>
      </c>
      <c r="AO357" s="4">
        <v>0</v>
      </c>
      <c r="AP357" s="4">
        <v>1.962</v>
      </c>
      <c r="AQ357" s="4">
        <v>48.2</v>
      </c>
      <c r="AR357" s="4">
        <v>139.6</v>
      </c>
      <c r="AS357" s="4">
        <v>56.1</v>
      </c>
      <c r="AT357" s="9">
        <f t="shared" si="98"/>
        <v>5.0869565217391308</v>
      </c>
      <c r="AU357" s="10">
        <f t="shared" si="99"/>
        <v>13.5</v>
      </c>
      <c r="AV357" s="7">
        <f t="shared" si="109"/>
        <v>0</v>
      </c>
      <c r="AX357" s="5" t="s">
        <v>1434</v>
      </c>
      <c r="AY357" s="5">
        <v>2.1</v>
      </c>
      <c r="AZ357" s="5">
        <v>23.59</v>
      </c>
      <c r="BA357" s="5">
        <v>0</v>
      </c>
      <c r="BB357" s="5">
        <v>0.58199999999999996</v>
      </c>
      <c r="BC357" s="5">
        <v>48.2</v>
      </c>
      <c r="BD357" s="5">
        <v>138.19999999999999</v>
      </c>
      <c r="BE357" s="5">
        <v>55.7</v>
      </c>
      <c r="BF357" s="9">
        <f t="shared" si="100"/>
        <v>4.108695652173914</v>
      </c>
      <c r="BG357" s="10">
        <f t="shared" si="101"/>
        <v>13.5</v>
      </c>
      <c r="BH357" s="7">
        <f t="shared" si="102"/>
        <v>0</v>
      </c>
      <c r="BJ357" s="6" t="s">
        <v>1794</v>
      </c>
      <c r="BK357" s="6">
        <v>6.9</v>
      </c>
      <c r="BL357" s="6">
        <v>23.59</v>
      </c>
      <c r="BM357" s="6">
        <v>0</v>
      </c>
      <c r="BN357" s="6">
        <v>2.8679999999999999</v>
      </c>
      <c r="BO357" s="6">
        <v>54.2</v>
      </c>
      <c r="BP357" s="6">
        <v>144.19999999999999</v>
      </c>
      <c r="BQ357" s="6">
        <v>56.9</v>
      </c>
      <c r="BR357" s="9">
        <f t="shared" si="103"/>
        <v>13.500000000000002</v>
      </c>
      <c r="BS357" s="10">
        <f t="shared" si="104"/>
        <v>13.5</v>
      </c>
      <c r="BT357" s="7">
        <f t="shared" si="105"/>
        <v>0</v>
      </c>
    </row>
    <row r="358" spans="2:73" ht="14.5" x14ac:dyDescent="0.35">
      <c r="B358" t="s">
        <v>345</v>
      </c>
      <c r="C358" s="2">
        <v>0.9</v>
      </c>
      <c r="D358" t="s">
        <v>11</v>
      </c>
      <c r="E358" t="s">
        <v>12</v>
      </c>
      <c r="F358">
        <v>0.34300000000000003</v>
      </c>
      <c r="G358">
        <v>45.3</v>
      </c>
      <c r="H358">
        <v>133.9</v>
      </c>
      <c r="I358">
        <v>54.3</v>
      </c>
      <c r="J358" s="9">
        <f t="shared" si="92"/>
        <v>1.7608695652173916</v>
      </c>
      <c r="K358" s="10">
        <f t="shared" si="93"/>
        <v>5.0217391304347814</v>
      </c>
      <c r="L358" s="7">
        <f t="shared" si="106"/>
        <v>0</v>
      </c>
      <c r="N358" t="s">
        <v>701</v>
      </c>
      <c r="O358">
        <v>7</v>
      </c>
      <c r="P358" t="s">
        <v>11</v>
      </c>
      <c r="Q358" t="s">
        <v>12</v>
      </c>
      <c r="R358">
        <v>4.1909999999999998</v>
      </c>
      <c r="S358">
        <v>56.8</v>
      </c>
      <c r="T358">
        <v>151.30000000000001</v>
      </c>
      <c r="U358">
        <v>57.9</v>
      </c>
      <c r="V358" s="9">
        <f t="shared" si="94"/>
        <v>13.695652173913045</v>
      </c>
      <c r="W358" s="10">
        <f t="shared" si="95"/>
        <v>13.5</v>
      </c>
      <c r="X358" s="7">
        <f t="shared" si="107"/>
        <v>0</v>
      </c>
      <c r="Z358" s="7" t="s">
        <v>2140</v>
      </c>
      <c r="AA358" s="7">
        <v>12.9</v>
      </c>
      <c r="AB358" s="7">
        <v>23.59</v>
      </c>
      <c r="AC358" s="7">
        <v>0</v>
      </c>
      <c r="AD358" s="7">
        <v>4.4020000000000001</v>
      </c>
      <c r="AE358" s="7">
        <v>57.1</v>
      </c>
      <c r="AF358" s="7">
        <v>141.5</v>
      </c>
      <c r="AG358" s="7">
        <v>58.5</v>
      </c>
      <c r="AH358" s="9">
        <f t="shared" si="96"/>
        <v>25.239130434782613</v>
      </c>
      <c r="AI358" s="10">
        <f t="shared" si="97"/>
        <v>13.5</v>
      </c>
      <c r="AJ358" s="7">
        <f t="shared" si="108"/>
        <v>0</v>
      </c>
      <c r="AL358" s="4" t="s">
        <v>1067</v>
      </c>
      <c r="AM358" s="4">
        <v>3.9</v>
      </c>
      <c r="AN358" s="4">
        <v>23.59</v>
      </c>
      <c r="AO358" s="4">
        <v>0</v>
      </c>
      <c r="AP358" s="4">
        <v>0.997</v>
      </c>
      <c r="AQ358" s="4">
        <v>48.2</v>
      </c>
      <c r="AR358" s="4">
        <v>139</v>
      </c>
      <c r="AS358" s="4">
        <v>55.8</v>
      </c>
      <c r="AT358" s="9">
        <f t="shared" si="98"/>
        <v>7.6304347826086962</v>
      </c>
      <c r="AU358" s="10">
        <f t="shared" si="99"/>
        <v>13.5</v>
      </c>
      <c r="AV358" s="7">
        <f t="shared" si="109"/>
        <v>0</v>
      </c>
      <c r="AX358" s="5" t="s">
        <v>1435</v>
      </c>
      <c r="AY358" s="5">
        <v>1</v>
      </c>
      <c r="AZ358" s="5">
        <v>23.59</v>
      </c>
      <c r="BA358" s="5">
        <v>0</v>
      </c>
      <c r="BB358" s="5">
        <v>0.34499999999999997</v>
      </c>
      <c r="BC358" s="5">
        <v>45.2</v>
      </c>
      <c r="BD358" s="5">
        <v>132.69999999999999</v>
      </c>
      <c r="BE358" s="5">
        <v>54.9</v>
      </c>
      <c r="BF358" s="9">
        <f t="shared" si="100"/>
        <v>1.956521739130435</v>
      </c>
      <c r="BG358" s="10">
        <f t="shared" si="101"/>
        <v>11.456521739130435</v>
      </c>
      <c r="BH358" s="7">
        <f t="shared" si="102"/>
        <v>0</v>
      </c>
      <c r="BJ358" s="6" t="s">
        <v>1795</v>
      </c>
      <c r="BK358" s="6">
        <v>12.8</v>
      </c>
      <c r="BL358" s="6">
        <v>23.59</v>
      </c>
      <c r="BM358" s="6">
        <v>0</v>
      </c>
      <c r="BN358" s="6">
        <v>3.266</v>
      </c>
      <c r="BO358" s="6">
        <v>56.5</v>
      </c>
      <c r="BP358" s="6">
        <v>141.9</v>
      </c>
      <c r="BQ358" s="6">
        <v>59.3</v>
      </c>
      <c r="BR358" s="9">
        <f t="shared" si="103"/>
        <v>25.04347826086957</v>
      </c>
      <c r="BS358" s="10">
        <f t="shared" si="104"/>
        <v>13.5</v>
      </c>
      <c r="BT358" s="7">
        <f t="shared" si="105"/>
        <v>0</v>
      </c>
    </row>
    <row r="359" spans="2:73" ht="14.5" x14ac:dyDescent="0.35">
      <c r="B359" t="s">
        <v>346</v>
      </c>
      <c r="C359" s="2">
        <v>0.3</v>
      </c>
      <c r="D359" t="s">
        <v>11</v>
      </c>
      <c r="E359" t="s">
        <v>12</v>
      </c>
      <c r="F359">
        <v>0.40899999999999997</v>
      </c>
      <c r="G359">
        <v>42.8</v>
      </c>
      <c r="H359">
        <v>137.4</v>
      </c>
      <c r="I359">
        <v>55.1</v>
      </c>
      <c r="J359" s="9">
        <f t="shared" si="92"/>
        <v>0.58695652173913049</v>
      </c>
      <c r="K359" s="10">
        <f t="shared" si="93"/>
        <v>1.6086956521739122</v>
      </c>
      <c r="L359" s="7">
        <f t="shared" si="106"/>
        <v>1</v>
      </c>
      <c r="N359" t="s">
        <v>702</v>
      </c>
      <c r="O359">
        <v>17</v>
      </c>
      <c r="P359" t="s">
        <v>11</v>
      </c>
      <c r="Q359" t="s">
        <v>12</v>
      </c>
      <c r="R359">
        <v>3.59</v>
      </c>
      <c r="S359">
        <v>56.8</v>
      </c>
      <c r="T359">
        <v>138.19999999999999</v>
      </c>
      <c r="U359">
        <v>58.3</v>
      </c>
      <c r="V359" s="9">
        <f t="shared" si="94"/>
        <v>33.260869565217398</v>
      </c>
      <c r="W359" s="10">
        <f t="shared" si="95"/>
        <v>13.5</v>
      </c>
      <c r="X359" s="7">
        <f t="shared" si="107"/>
        <v>0</v>
      </c>
      <c r="Z359" s="7" t="s">
        <v>2141</v>
      </c>
      <c r="AA359" s="7">
        <v>17.3</v>
      </c>
      <c r="AB359" s="7">
        <v>23.59</v>
      </c>
      <c r="AC359" s="7">
        <v>0</v>
      </c>
      <c r="AD359" s="7">
        <v>3.4510000000000001</v>
      </c>
      <c r="AE359" s="7">
        <v>56.5</v>
      </c>
      <c r="AF359" s="7">
        <v>138.1</v>
      </c>
      <c r="AG359" s="7">
        <v>58.7</v>
      </c>
      <c r="AH359" s="9">
        <f t="shared" si="96"/>
        <v>33.84782608695653</v>
      </c>
      <c r="AI359" s="10">
        <f t="shared" si="97"/>
        <v>13.5</v>
      </c>
      <c r="AJ359" s="7">
        <f t="shared" si="108"/>
        <v>0</v>
      </c>
      <c r="AL359" s="4" t="s">
        <v>1068</v>
      </c>
      <c r="AM359" s="4">
        <v>4.4000000000000004</v>
      </c>
      <c r="AN359" s="4">
        <v>23.59</v>
      </c>
      <c r="AO359" s="4">
        <v>0</v>
      </c>
      <c r="AP359" s="4">
        <v>1.5980000000000001</v>
      </c>
      <c r="AQ359" s="4">
        <v>48.2</v>
      </c>
      <c r="AR359" s="4">
        <v>138.6</v>
      </c>
      <c r="AS359" s="4">
        <v>56.1</v>
      </c>
      <c r="AT359" s="9">
        <f t="shared" si="98"/>
        <v>8.608695652173914</v>
      </c>
      <c r="AU359" s="10">
        <f t="shared" si="99"/>
        <v>13.5</v>
      </c>
      <c r="AV359" s="7">
        <f t="shared" si="109"/>
        <v>0</v>
      </c>
      <c r="AX359" s="5" t="s">
        <v>1436</v>
      </c>
      <c r="AY359" s="5">
        <v>0.4</v>
      </c>
      <c r="AZ359" s="5">
        <v>23.59</v>
      </c>
      <c r="BA359" s="5">
        <v>0</v>
      </c>
      <c r="BB359" s="5">
        <v>0.186</v>
      </c>
      <c r="BC359" s="5">
        <v>40.1</v>
      </c>
      <c r="BD359" s="5">
        <v>132.1</v>
      </c>
      <c r="BE359" s="5">
        <v>53.6</v>
      </c>
      <c r="BF359" s="9">
        <f t="shared" si="100"/>
        <v>0.78260869565217406</v>
      </c>
      <c r="BG359" s="10">
        <f t="shared" si="101"/>
        <v>8.2391304347826093</v>
      </c>
      <c r="BH359" s="7">
        <f t="shared" si="102"/>
        <v>0</v>
      </c>
      <c r="BJ359" s="6" t="s">
        <v>1796</v>
      </c>
      <c r="BK359" s="6">
        <v>0.7</v>
      </c>
      <c r="BL359" s="6">
        <v>23.59</v>
      </c>
      <c r="BM359" s="6">
        <v>0</v>
      </c>
      <c r="BN359" s="6">
        <v>0.56000000000000005</v>
      </c>
      <c r="BO359" s="6">
        <v>46</v>
      </c>
      <c r="BP359" s="6">
        <v>135.30000000000001</v>
      </c>
      <c r="BQ359" s="6">
        <v>54.2</v>
      </c>
      <c r="BR359" s="9">
        <f t="shared" si="103"/>
        <v>1.3695652173913044</v>
      </c>
      <c r="BS359" s="10">
        <f t="shared" si="104"/>
        <v>10.869565217391305</v>
      </c>
      <c r="BT359" s="7">
        <f t="shared" si="105"/>
        <v>0</v>
      </c>
    </row>
    <row r="360" spans="2:73" ht="14.5" x14ac:dyDescent="0.35">
      <c r="B360" t="s">
        <v>347</v>
      </c>
      <c r="C360" s="2">
        <v>0</v>
      </c>
      <c r="D360" t="s">
        <v>11</v>
      </c>
      <c r="E360" t="s">
        <v>12</v>
      </c>
      <c r="F360">
        <v>0.01</v>
      </c>
      <c r="G360">
        <v>19.2</v>
      </c>
      <c r="H360">
        <v>125.1</v>
      </c>
      <c r="I360">
        <v>53.9</v>
      </c>
      <c r="J360" s="9">
        <f t="shared" si="92"/>
        <v>0</v>
      </c>
      <c r="K360" s="10">
        <f t="shared" si="93"/>
        <v>7.6086956521739122</v>
      </c>
      <c r="L360" s="7">
        <f t="shared" si="106"/>
        <v>0</v>
      </c>
      <c r="N360" t="s">
        <v>703</v>
      </c>
      <c r="O360">
        <v>17.2</v>
      </c>
      <c r="P360" t="s">
        <v>11</v>
      </c>
      <c r="Q360" t="s">
        <v>12</v>
      </c>
      <c r="R360">
        <v>3.3809999999999998</v>
      </c>
      <c r="S360">
        <v>56.2</v>
      </c>
      <c r="T360">
        <v>138.5</v>
      </c>
      <c r="U360">
        <v>57</v>
      </c>
      <c r="V360" s="9">
        <f t="shared" si="94"/>
        <v>33.652173913043484</v>
      </c>
      <c r="W360" s="10">
        <f t="shared" si="95"/>
        <v>13.5</v>
      </c>
      <c r="X360" s="7">
        <f t="shared" si="107"/>
        <v>0</v>
      </c>
      <c r="Z360" s="7" t="s">
        <v>2142</v>
      </c>
      <c r="AA360" s="7">
        <v>17.5</v>
      </c>
      <c r="AB360" s="7">
        <v>23.59</v>
      </c>
      <c r="AC360" s="7">
        <v>0</v>
      </c>
      <c r="AD360" s="7">
        <v>3.7360000000000002</v>
      </c>
      <c r="AE360" s="7">
        <v>57.2</v>
      </c>
      <c r="AF360" s="7">
        <v>139.19999999999999</v>
      </c>
      <c r="AG360" s="7">
        <v>58.8</v>
      </c>
      <c r="AH360" s="9">
        <f t="shared" si="96"/>
        <v>34.239130434782616</v>
      </c>
      <c r="AI360" s="10">
        <f t="shared" si="97"/>
        <v>13.5</v>
      </c>
      <c r="AJ360" s="7">
        <f t="shared" si="108"/>
        <v>0</v>
      </c>
      <c r="AL360" s="4" t="s">
        <v>1069</v>
      </c>
      <c r="AM360" s="4">
        <v>5.5</v>
      </c>
      <c r="AN360" s="4">
        <v>23.59</v>
      </c>
      <c r="AO360" s="4">
        <v>0</v>
      </c>
      <c r="AP360" s="4">
        <v>2.4049999999999998</v>
      </c>
      <c r="AQ360" s="4">
        <v>48.2</v>
      </c>
      <c r="AR360" s="4">
        <v>139.30000000000001</v>
      </c>
      <c r="AS360" s="4">
        <v>55.8</v>
      </c>
      <c r="AT360" s="9">
        <f t="shared" si="98"/>
        <v>10.760869565217392</v>
      </c>
      <c r="AU360" s="10">
        <f t="shared" si="99"/>
        <v>13.5</v>
      </c>
      <c r="AV360" s="7">
        <f t="shared" si="109"/>
        <v>0</v>
      </c>
      <c r="AX360" s="5" t="s">
        <v>1437</v>
      </c>
      <c r="AY360" s="5">
        <v>0.6</v>
      </c>
      <c r="AZ360" s="5">
        <v>23.59</v>
      </c>
      <c r="BA360" s="5">
        <v>0</v>
      </c>
      <c r="BB360" s="5">
        <v>0.254</v>
      </c>
      <c r="BC360" s="5">
        <v>43.2</v>
      </c>
      <c r="BD360" s="5">
        <v>131.80000000000001</v>
      </c>
      <c r="BE360" s="5">
        <v>53</v>
      </c>
      <c r="BF360" s="9">
        <f t="shared" si="100"/>
        <v>1.173913043478261</v>
      </c>
      <c r="BG360" s="10">
        <f t="shared" si="101"/>
        <v>5.413043478260871</v>
      </c>
      <c r="BH360" s="7">
        <f t="shared" si="102"/>
        <v>0</v>
      </c>
      <c r="BJ360" s="6" t="s">
        <v>1797</v>
      </c>
      <c r="BK360" s="6">
        <v>2.9</v>
      </c>
      <c r="BL360" s="6">
        <v>23.59</v>
      </c>
      <c r="BM360" s="6">
        <v>0</v>
      </c>
      <c r="BN360" s="6">
        <v>0.93600000000000005</v>
      </c>
      <c r="BO360" s="6">
        <v>48.2</v>
      </c>
      <c r="BP360" s="6">
        <v>139.1</v>
      </c>
      <c r="BQ360" s="6">
        <v>56.1</v>
      </c>
      <c r="BR360" s="9">
        <f t="shared" si="103"/>
        <v>5.6739130434782616</v>
      </c>
      <c r="BS360" s="10">
        <f t="shared" si="104"/>
        <v>12.543478260869566</v>
      </c>
      <c r="BT360" s="7">
        <f t="shared" si="105"/>
        <v>0</v>
      </c>
    </row>
    <row r="361" spans="2:73" ht="14.5" x14ac:dyDescent="0.35">
      <c r="B361" t="s">
        <v>348</v>
      </c>
      <c r="C361" s="2">
        <v>2.2000000000000002</v>
      </c>
      <c r="D361" t="s">
        <v>11</v>
      </c>
      <c r="E361" t="s">
        <v>12</v>
      </c>
      <c r="F361">
        <v>0.754</v>
      </c>
      <c r="G361">
        <v>48.2</v>
      </c>
      <c r="H361">
        <v>136.1</v>
      </c>
      <c r="I361">
        <v>54.9</v>
      </c>
      <c r="J361" s="9">
        <f t="shared" si="92"/>
        <v>4.304347826086957</v>
      </c>
      <c r="K361" s="10">
        <f t="shared" si="93"/>
        <v>7.9130434782608692</v>
      </c>
      <c r="L361" s="7">
        <f t="shared" si="106"/>
        <v>0</v>
      </c>
      <c r="N361" t="s">
        <v>704</v>
      </c>
      <c r="O361">
        <v>1.2</v>
      </c>
      <c r="P361" t="s">
        <v>11</v>
      </c>
      <c r="Q361" t="s">
        <v>12</v>
      </c>
      <c r="R361">
        <v>0.51500000000000001</v>
      </c>
      <c r="S361">
        <v>46.9</v>
      </c>
      <c r="T361">
        <v>131.6</v>
      </c>
      <c r="U361">
        <v>54.6</v>
      </c>
      <c r="V361" s="9">
        <f t="shared" si="94"/>
        <v>2.347826086956522</v>
      </c>
      <c r="W361" s="10">
        <f t="shared" si="95"/>
        <v>11.847826086956522</v>
      </c>
      <c r="X361" s="7">
        <f t="shared" si="107"/>
        <v>0</v>
      </c>
      <c r="Z361" s="7" t="s">
        <v>2143</v>
      </c>
      <c r="AA361" s="7">
        <v>9.6</v>
      </c>
      <c r="AB361" s="7">
        <v>23.59</v>
      </c>
      <c r="AC361" s="7">
        <v>0</v>
      </c>
      <c r="AD361" s="7">
        <v>3.5510000000000002</v>
      </c>
      <c r="AE361" s="7">
        <v>51.2</v>
      </c>
      <c r="AF361" s="7">
        <v>140.5</v>
      </c>
      <c r="AG361" s="7">
        <v>58.4</v>
      </c>
      <c r="AH361" s="9">
        <f t="shared" si="96"/>
        <v>18.782608695652176</v>
      </c>
      <c r="AI361" s="10">
        <f t="shared" si="97"/>
        <v>13.5</v>
      </c>
      <c r="AJ361" s="7">
        <f t="shared" si="108"/>
        <v>0</v>
      </c>
      <c r="AL361" s="4" t="s">
        <v>1070</v>
      </c>
      <c r="AM361" s="4">
        <v>2.2000000000000002</v>
      </c>
      <c r="AN361" s="4">
        <v>23.59</v>
      </c>
      <c r="AO361" s="4">
        <v>0</v>
      </c>
      <c r="AP361" s="4">
        <v>0.52500000000000002</v>
      </c>
      <c r="AQ361" s="4">
        <v>48.2</v>
      </c>
      <c r="AR361" s="4">
        <v>133.1</v>
      </c>
      <c r="AS361" s="4">
        <v>55.4</v>
      </c>
      <c r="AT361" s="9">
        <f t="shared" si="98"/>
        <v>4.304347826086957</v>
      </c>
      <c r="AU361" s="10">
        <f t="shared" si="99"/>
        <v>13.5</v>
      </c>
      <c r="AV361" s="7">
        <f t="shared" si="109"/>
        <v>0</v>
      </c>
      <c r="AX361" s="5" t="s">
        <v>1438</v>
      </c>
      <c r="AY361" s="5">
        <v>8.9</v>
      </c>
      <c r="AZ361" s="5">
        <v>23.59</v>
      </c>
      <c r="BA361" s="5">
        <v>0</v>
      </c>
      <c r="BB361" s="5">
        <v>4.22</v>
      </c>
      <c r="BC361" s="5">
        <v>53.7</v>
      </c>
      <c r="BD361" s="5">
        <v>141.80000000000001</v>
      </c>
      <c r="BE361" s="5">
        <v>57.2</v>
      </c>
      <c r="BF361" s="9">
        <f t="shared" si="100"/>
        <v>17.413043478260871</v>
      </c>
      <c r="BG361" s="10">
        <f t="shared" si="101"/>
        <v>13.5</v>
      </c>
      <c r="BH361" s="7">
        <f t="shared" si="102"/>
        <v>0</v>
      </c>
      <c r="BJ361" s="6" t="s">
        <v>1798</v>
      </c>
      <c r="BK361" s="6">
        <v>7.4</v>
      </c>
      <c r="BL361" s="6">
        <v>23.59</v>
      </c>
      <c r="BM361" s="6">
        <v>0</v>
      </c>
      <c r="BN361" s="6">
        <v>3.3279999999999998</v>
      </c>
      <c r="BO361" s="6">
        <v>54.6</v>
      </c>
      <c r="BP361" s="6">
        <v>146.80000000000001</v>
      </c>
      <c r="BQ361" s="6">
        <v>58.2</v>
      </c>
      <c r="BR361" s="9">
        <f t="shared" si="103"/>
        <v>14.47826086956522</v>
      </c>
      <c r="BS361" s="10">
        <f t="shared" si="104"/>
        <v>13.5</v>
      </c>
      <c r="BT361" s="7">
        <f t="shared" si="105"/>
        <v>0</v>
      </c>
    </row>
    <row r="362" spans="2:73" ht="14.5" x14ac:dyDescent="0.35">
      <c r="B362" t="s">
        <v>349</v>
      </c>
      <c r="C362" s="2">
        <v>1.7</v>
      </c>
      <c r="D362" t="s">
        <v>11</v>
      </c>
      <c r="E362" t="s">
        <v>12</v>
      </c>
      <c r="F362">
        <v>0.89800000000000002</v>
      </c>
      <c r="G362">
        <v>48.2</v>
      </c>
      <c r="H362">
        <v>138.69999999999999</v>
      </c>
      <c r="I362">
        <v>56.1</v>
      </c>
      <c r="J362" s="9">
        <f t="shared" si="92"/>
        <v>3.3260869565217397</v>
      </c>
      <c r="K362" s="10">
        <f t="shared" si="93"/>
        <v>7.2391304347826093</v>
      </c>
      <c r="L362" s="7">
        <f t="shared" si="106"/>
        <v>0</v>
      </c>
      <c r="N362" t="s">
        <v>705</v>
      </c>
      <c r="O362">
        <v>1.1000000000000001</v>
      </c>
      <c r="P362" t="s">
        <v>11</v>
      </c>
      <c r="Q362" t="s">
        <v>12</v>
      </c>
      <c r="R362">
        <v>0.40899999999999997</v>
      </c>
      <c r="S362">
        <v>48.2</v>
      </c>
      <c r="T362">
        <v>130.69999999999999</v>
      </c>
      <c r="U362">
        <v>55.2</v>
      </c>
      <c r="V362" s="9">
        <f t="shared" si="94"/>
        <v>2.1521739130434785</v>
      </c>
      <c r="W362" s="10">
        <f t="shared" si="95"/>
        <v>10</v>
      </c>
      <c r="X362" s="7">
        <f t="shared" si="107"/>
        <v>0</v>
      </c>
      <c r="Z362" s="7" t="s">
        <v>2144</v>
      </c>
      <c r="AA362" s="7">
        <v>6</v>
      </c>
      <c r="AB362" s="7">
        <v>23.59</v>
      </c>
      <c r="AC362" s="7">
        <v>0</v>
      </c>
      <c r="AD362" s="7">
        <v>1.6120000000000001</v>
      </c>
      <c r="AE362" s="7">
        <v>48.2</v>
      </c>
      <c r="AF362" s="7">
        <v>138.30000000000001</v>
      </c>
      <c r="AG362" s="7">
        <v>58</v>
      </c>
      <c r="AH362" s="9">
        <f t="shared" si="96"/>
        <v>11.739130434782609</v>
      </c>
      <c r="AI362" s="10">
        <f t="shared" si="97"/>
        <v>13.5</v>
      </c>
      <c r="AJ362" s="7">
        <f t="shared" si="108"/>
        <v>0</v>
      </c>
      <c r="AL362" s="4" t="s">
        <v>1071</v>
      </c>
      <c r="AM362" s="4">
        <v>3.7</v>
      </c>
      <c r="AN362" s="4">
        <v>23.59</v>
      </c>
      <c r="AO362" s="4">
        <v>0</v>
      </c>
      <c r="AP362" s="4">
        <v>2.9289999999999998</v>
      </c>
      <c r="AQ362" s="4">
        <v>48.2</v>
      </c>
      <c r="AR362" s="4">
        <v>140.6</v>
      </c>
      <c r="AS362" s="4">
        <v>56.7</v>
      </c>
      <c r="AT362" s="9">
        <f t="shared" si="98"/>
        <v>7.2391304347826102</v>
      </c>
      <c r="AU362" s="10">
        <f t="shared" si="99"/>
        <v>13.5</v>
      </c>
      <c r="AV362" s="7">
        <f t="shared" si="109"/>
        <v>0</v>
      </c>
      <c r="AX362" s="5" t="s">
        <v>1439</v>
      </c>
      <c r="AY362" s="5">
        <v>3.2</v>
      </c>
      <c r="AZ362" s="5">
        <v>23.59</v>
      </c>
      <c r="BA362" s="5">
        <v>0</v>
      </c>
      <c r="BB362" s="5">
        <v>2.5179999999999998</v>
      </c>
      <c r="BC362" s="5">
        <v>48.2</v>
      </c>
      <c r="BD362" s="5">
        <v>137.5</v>
      </c>
      <c r="BE362" s="5">
        <v>54.9</v>
      </c>
      <c r="BF362" s="9">
        <f t="shared" si="100"/>
        <v>6.2608695652173925</v>
      </c>
      <c r="BG362" s="10">
        <f t="shared" si="101"/>
        <v>13.5</v>
      </c>
      <c r="BH362" s="7">
        <f t="shared" si="102"/>
        <v>0</v>
      </c>
      <c r="BJ362" s="6" t="s">
        <v>1799</v>
      </c>
      <c r="BK362" s="6">
        <v>11.6</v>
      </c>
      <c r="BL362" s="6">
        <v>23.59</v>
      </c>
      <c r="BM362" s="6">
        <v>0</v>
      </c>
      <c r="BN362" s="6">
        <v>2.9209999999999998</v>
      </c>
      <c r="BO362" s="6">
        <v>56.2</v>
      </c>
      <c r="BP362" s="6">
        <v>142.9</v>
      </c>
      <c r="BQ362" s="6">
        <v>58.7</v>
      </c>
      <c r="BR362" s="9">
        <f t="shared" si="103"/>
        <v>22.695652173913047</v>
      </c>
      <c r="BS362" s="10">
        <f t="shared" si="104"/>
        <v>13.5</v>
      </c>
      <c r="BT362" s="7">
        <f t="shared" si="105"/>
        <v>0</v>
      </c>
    </row>
    <row r="363" spans="2:73" ht="14.5" x14ac:dyDescent="0.35">
      <c r="B363" t="s">
        <v>350</v>
      </c>
      <c r="C363" s="2">
        <v>1.5</v>
      </c>
      <c r="D363" t="s">
        <v>11</v>
      </c>
      <c r="E363" t="s">
        <v>12</v>
      </c>
      <c r="F363">
        <v>1.054</v>
      </c>
      <c r="G363">
        <v>48.2</v>
      </c>
      <c r="H363">
        <v>134.1</v>
      </c>
      <c r="I363">
        <v>56.1</v>
      </c>
      <c r="J363" s="9">
        <f t="shared" si="92"/>
        <v>2.9347826086956523</v>
      </c>
      <c r="K363" s="10">
        <f t="shared" si="93"/>
        <v>6.1739130434782616</v>
      </c>
      <c r="L363" s="7">
        <f t="shared" si="106"/>
        <v>0</v>
      </c>
      <c r="M363" s="7">
        <f>MEDIAN(C336:C366)</f>
        <v>5.8</v>
      </c>
      <c r="N363" t="s">
        <v>706</v>
      </c>
      <c r="O363">
        <v>11.7</v>
      </c>
      <c r="P363" t="s">
        <v>11</v>
      </c>
      <c r="Q363" t="s">
        <v>12</v>
      </c>
      <c r="R363">
        <v>4.2309999999999999</v>
      </c>
      <c r="S363">
        <v>58.4</v>
      </c>
      <c r="T363">
        <v>152.1</v>
      </c>
      <c r="U363">
        <v>56.6</v>
      </c>
      <c r="V363" s="9">
        <f t="shared" si="94"/>
        <v>22.89130434782609</v>
      </c>
      <c r="W363" s="10">
        <f t="shared" si="95"/>
        <v>13.5</v>
      </c>
      <c r="X363" s="7">
        <f t="shared" si="107"/>
        <v>0</v>
      </c>
      <c r="Y363" s="7">
        <f>MEDIAN(O336:O366)</f>
        <v>7.9</v>
      </c>
      <c r="Z363" s="7" t="s">
        <v>2145</v>
      </c>
      <c r="AA363" s="7">
        <v>0</v>
      </c>
      <c r="AB363" s="7">
        <v>23.59</v>
      </c>
      <c r="AC363" s="7">
        <v>0</v>
      </c>
      <c r="AD363" s="7">
        <v>6.6000000000000003E-2</v>
      </c>
      <c r="AE363" s="7">
        <v>24.8</v>
      </c>
      <c r="AF363" s="7">
        <v>135.4</v>
      </c>
      <c r="AG363" s="7">
        <v>55.6</v>
      </c>
      <c r="AH363" s="9">
        <f t="shared" si="96"/>
        <v>0</v>
      </c>
      <c r="AI363" s="10">
        <f t="shared" si="97"/>
        <v>9.5</v>
      </c>
      <c r="AJ363" s="7">
        <f t="shared" si="108"/>
        <v>0</v>
      </c>
      <c r="AK363" s="7">
        <f>MEDIAN(AA336:AA366)</f>
        <v>8.4</v>
      </c>
      <c r="AL363" s="4" t="s">
        <v>1072</v>
      </c>
      <c r="AM363" s="4">
        <v>0</v>
      </c>
      <c r="AN363" s="4">
        <v>23.59</v>
      </c>
      <c r="AO363" s="4">
        <v>0</v>
      </c>
      <c r="AP363" s="4">
        <v>0.01</v>
      </c>
      <c r="AQ363" s="4">
        <v>19.600000000000001</v>
      </c>
      <c r="AR363" s="4">
        <v>121.3</v>
      </c>
      <c r="AS363" s="4">
        <v>53.1</v>
      </c>
      <c r="AT363" s="9">
        <f t="shared" si="98"/>
        <v>0</v>
      </c>
      <c r="AU363" s="10">
        <f t="shared" si="99"/>
        <v>9.5</v>
      </c>
      <c r="AV363" s="7">
        <f t="shared" si="109"/>
        <v>0</v>
      </c>
      <c r="AW363" s="7">
        <f>MEDIAN(AM336:AM366)</f>
        <v>5.9</v>
      </c>
      <c r="AX363" s="5" t="s">
        <v>1440</v>
      </c>
      <c r="AY363" s="5">
        <v>9.5</v>
      </c>
      <c r="AZ363" s="5">
        <v>23.59</v>
      </c>
      <c r="BA363" s="5">
        <v>0</v>
      </c>
      <c r="BB363" s="5">
        <v>3.806</v>
      </c>
      <c r="BC363" s="5">
        <v>50.3</v>
      </c>
      <c r="BD363" s="5">
        <v>141.1</v>
      </c>
      <c r="BE363" s="5">
        <v>57.9</v>
      </c>
      <c r="BF363" s="9">
        <f t="shared" si="100"/>
        <v>18.586956521739133</v>
      </c>
      <c r="BG363" s="10">
        <f t="shared" si="101"/>
        <v>13.5</v>
      </c>
      <c r="BH363" s="7">
        <f t="shared" si="102"/>
        <v>0</v>
      </c>
      <c r="BI363" s="7">
        <f>MEDIAN(AY336:AY366)</f>
        <v>5.4</v>
      </c>
      <c r="BJ363" s="6" t="s">
        <v>1800</v>
      </c>
      <c r="BK363" s="6">
        <v>6.8</v>
      </c>
      <c r="BL363" s="6">
        <v>23.59</v>
      </c>
      <c r="BM363" s="6">
        <v>0</v>
      </c>
      <c r="BN363" s="6">
        <v>2.9529999999999998</v>
      </c>
      <c r="BO363" s="6">
        <v>54.3</v>
      </c>
      <c r="BP363" s="6">
        <v>144.19999999999999</v>
      </c>
      <c r="BQ363" s="6">
        <v>57.7</v>
      </c>
      <c r="BR363" s="9">
        <f t="shared" si="103"/>
        <v>13.304347826086959</v>
      </c>
      <c r="BS363" s="10">
        <f t="shared" si="104"/>
        <v>13.5</v>
      </c>
      <c r="BT363" s="7">
        <f t="shared" si="105"/>
        <v>0</v>
      </c>
      <c r="BU363" s="7">
        <f>MEDIAN(BK336:BK366)</f>
        <v>5.5</v>
      </c>
    </row>
    <row r="364" spans="2:73" ht="14.5" x14ac:dyDescent="0.35">
      <c r="B364" t="s">
        <v>351</v>
      </c>
      <c r="C364" s="2">
        <v>2.8</v>
      </c>
      <c r="D364" t="s">
        <v>11</v>
      </c>
      <c r="E364" t="s">
        <v>12</v>
      </c>
      <c r="F364">
        <v>2.2559999999999998</v>
      </c>
      <c r="G364">
        <v>48.2</v>
      </c>
      <c r="H364">
        <v>139.19999999999999</v>
      </c>
      <c r="I364">
        <v>56.3</v>
      </c>
      <c r="J364" s="9">
        <f t="shared" si="92"/>
        <v>5.4782608695652177</v>
      </c>
      <c r="K364" s="10">
        <f t="shared" si="93"/>
        <v>7.6521739130434803</v>
      </c>
      <c r="L364" s="7">
        <f t="shared" si="106"/>
        <v>0</v>
      </c>
      <c r="M364" s="7">
        <f>STDEVA(C336:C366)</f>
        <v>7.933846102521442</v>
      </c>
      <c r="N364" t="s">
        <v>707</v>
      </c>
      <c r="O364">
        <v>0.7</v>
      </c>
      <c r="P364" t="s">
        <v>11</v>
      </c>
      <c r="Q364" t="s">
        <v>12</v>
      </c>
      <c r="R364">
        <v>0.25600000000000001</v>
      </c>
      <c r="S364">
        <v>46.6</v>
      </c>
      <c r="T364">
        <v>127.4</v>
      </c>
      <c r="U364">
        <v>54.1</v>
      </c>
      <c r="V364" s="9">
        <f t="shared" si="94"/>
        <v>1.3695652173913044</v>
      </c>
      <c r="W364" s="10">
        <f t="shared" si="95"/>
        <v>10.869565217391305</v>
      </c>
      <c r="X364" s="7">
        <f t="shared" si="107"/>
        <v>0</v>
      </c>
      <c r="Y364" s="7">
        <f>STDEVA(O336:O366)</f>
        <v>5.5255574330773705</v>
      </c>
      <c r="Z364" s="7" t="s">
        <v>2146</v>
      </c>
      <c r="AA364" s="7">
        <v>0.6</v>
      </c>
      <c r="AB364" s="7">
        <v>23.59</v>
      </c>
      <c r="AC364" s="7">
        <v>0</v>
      </c>
      <c r="AD364" s="7">
        <v>0.255</v>
      </c>
      <c r="AE364" s="7">
        <v>45.8</v>
      </c>
      <c r="AF364" s="7">
        <v>131.4</v>
      </c>
      <c r="AG364" s="7">
        <v>54.9</v>
      </c>
      <c r="AH364" s="9">
        <f t="shared" si="96"/>
        <v>1.173913043478261</v>
      </c>
      <c r="AI364" s="10">
        <f t="shared" si="97"/>
        <v>6.6739130434782616</v>
      </c>
      <c r="AJ364" s="7">
        <f t="shared" si="108"/>
        <v>0</v>
      </c>
      <c r="AK364" s="7">
        <f>STDEVA(AA336:AA366)</f>
        <v>6.7302654567468245</v>
      </c>
      <c r="AL364" s="4" t="s">
        <v>1073</v>
      </c>
      <c r="AM364" s="4">
        <v>1.5</v>
      </c>
      <c r="AN364" s="4">
        <v>23.59</v>
      </c>
      <c r="AO364" s="4">
        <v>0</v>
      </c>
      <c r="AP364" s="4">
        <v>0.501</v>
      </c>
      <c r="AQ364" s="4">
        <v>48.2</v>
      </c>
      <c r="AR364" s="4">
        <v>132</v>
      </c>
      <c r="AS364" s="4">
        <v>55.3</v>
      </c>
      <c r="AT364" s="9">
        <f t="shared" si="98"/>
        <v>2.9347826086956523</v>
      </c>
      <c r="AU364" s="10">
        <f t="shared" si="99"/>
        <v>8.4347826086956523</v>
      </c>
      <c r="AV364" s="7">
        <f t="shared" si="109"/>
        <v>0</v>
      </c>
      <c r="AW364" s="7">
        <f>STDEVA(AM336:AM366)</f>
        <v>4.7407045436192794</v>
      </c>
      <c r="AX364" s="5" t="s">
        <v>1441</v>
      </c>
      <c r="AY364" s="5">
        <v>2.7</v>
      </c>
      <c r="AZ364" s="5">
        <v>23.59</v>
      </c>
      <c r="BA364" s="5">
        <v>0</v>
      </c>
      <c r="BB364" s="5">
        <v>1.446</v>
      </c>
      <c r="BC364" s="5">
        <v>48.2</v>
      </c>
      <c r="BD364" s="5">
        <v>138.4</v>
      </c>
      <c r="BE364" s="5">
        <v>56</v>
      </c>
      <c r="BF364" s="9">
        <f t="shared" si="100"/>
        <v>5.2826086956521747</v>
      </c>
      <c r="BG364" s="10">
        <f t="shared" si="101"/>
        <v>13.5</v>
      </c>
      <c r="BH364" s="7">
        <f t="shared" si="102"/>
        <v>0</v>
      </c>
      <c r="BI364" s="7">
        <f>STDEVA(AY336:AY366)</f>
        <v>6.1576563059978984</v>
      </c>
      <c r="BJ364" s="6" t="s">
        <v>1801</v>
      </c>
      <c r="BK364" s="6">
        <v>0.8</v>
      </c>
      <c r="BL364" s="6">
        <v>23.59</v>
      </c>
      <c r="BM364" s="6">
        <v>0</v>
      </c>
      <c r="BN364" s="6">
        <v>0.43099999999999999</v>
      </c>
      <c r="BO364" s="6">
        <v>48.2</v>
      </c>
      <c r="BP364" s="6">
        <v>133.6</v>
      </c>
      <c r="BQ364" s="6">
        <v>54.6</v>
      </c>
      <c r="BR364" s="9">
        <f t="shared" si="103"/>
        <v>1.5652173913043481</v>
      </c>
      <c r="BS364" s="10">
        <f t="shared" si="104"/>
        <v>11.065217391304348</v>
      </c>
      <c r="BT364" s="7">
        <f t="shared" si="105"/>
        <v>0</v>
      </c>
      <c r="BU364" s="7">
        <f>STDEVA(BK336:BK366)</f>
        <v>4.5459683189601341</v>
      </c>
    </row>
    <row r="365" spans="2:73" ht="14.5" x14ac:dyDescent="0.35">
      <c r="B365" t="s">
        <v>352</v>
      </c>
      <c r="C365" s="2">
        <v>3.6</v>
      </c>
      <c r="D365" t="s">
        <v>11</v>
      </c>
      <c r="E365" t="s">
        <v>12</v>
      </c>
      <c r="F365">
        <v>2.8610000000000002</v>
      </c>
      <c r="G365">
        <v>48.2</v>
      </c>
      <c r="H365">
        <v>141.69999999999999</v>
      </c>
      <c r="I365">
        <v>57.2</v>
      </c>
      <c r="J365" s="9">
        <f t="shared" si="92"/>
        <v>7.0434782608695663</v>
      </c>
      <c r="K365" s="10">
        <f t="shared" si="93"/>
        <v>10.695652173913047</v>
      </c>
      <c r="L365" s="7">
        <f t="shared" si="106"/>
        <v>0</v>
      </c>
      <c r="M365" s="7">
        <f>AVERAGE(C336:C366)</f>
        <v>9.3516129032258064</v>
      </c>
      <c r="N365" t="s">
        <v>708</v>
      </c>
      <c r="O365">
        <v>5.3</v>
      </c>
      <c r="P365" t="s">
        <v>11</v>
      </c>
      <c r="Q365" t="s">
        <v>12</v>
      </c>
      <c r="R365">
        <v>4.2430000000000003</v>
      </c>
      <c r="S365">
        <v>58.4</v>
      </c>
      <c r="T365">
        <v>139.30000000000001</v>
      </c>
      <c r="U365">
        <v>55.8</v>
      </c>
      <c r="V365" s="9">
        <f t="shared" si="94"/>
        <v>10.369565217391305</v>
      </c>
      <c r="W365" s="10">
        <f t="shared" si="95"/>
        <v>13.5</v>
      </c>
      <c r="X365" s="7">
        <f t="shared" si="107"/>
        <v>0</v>
      </c>
      <c r="Y365" s="7">
        <f>AVERAGE(O336:O366)</f>
        <v>8.5387096774193552</v>
      </c>
      <c r="Z365" s="7" t="s">
        <v>2147</v>
      </c>
      <c r="AA365" s="7">
        <v>6.5</v>
      </c>
      <c r="AB365" s="7">
        <v>23.59</v>
      </c>
      <c r="AC365" s="7">
        <v>0</v>
      </c>
      <c r="AD365" s="7">
        <v>3.3860000000000001</v>
      </c>
      <c r="AE365" s="7">
        <v>50.1</v>
      </c>
      <c r="AF365" s="7">
        <v>140.9</v>
      </c>
      <c r="AG365" s="7">
        <v>57.4</v>
      </c>
      <c r="AH365" s="9">
        <f t="shared" si="96"/>
        <v>12.717391304347828</v>
      </c>
      <c r="AI365" s="10">
        <f t="shared" si="97"/>
        <v>13.5</v>
      </c>
      <c r="AJ365" s="7">
        <f t="shared" si="108"/>
        <v>0</v>
      </c>
      <c r="AK365" s="7">
        <f>AVERAGE(AA336:AA366)</f>
        <v>10.17741935483871</v>
      </c>
      <c r="AL365" s="4" t="s">
        <v>1074</v>
      </c>
      <c r="AM365" s="4">
        <v>15.1</v>
      </c>
      <c r="AN365" s="4">
        <v>23.59</v>
      </c>
      <c r="AO365" s="4">
        <v>0</v>
      </c>
      <c r="AP365" s="4">
        <v>3.8740000000000001</v>
      </c>
      <c r="AQ365" s="4">
        <v>52.5</v>
      </c>
      <c r="AR365" s="4">
        <v>145</v>
      </c>
      <c r="AS365" s="4">
        <v>58.3</v>
      </c>
      <c r="AT365" s="9">
        <f t="shared" si="98"/>
        <v>29.54347826086957</v>
      </c>
      <c r="AU365" s="10">
        <f t="shared" si="99"/>
        <v>13.5</v>
      </c>
      <c r="AV365" s="7">
        <f t="shared" si="109"/>
        <v>0</v>
      </c>
      <c r="AW365" s="7">
        <f>AVERAGE(AM336:AM366)</f>
        <v>7.1193548387096763</v>
      </c>
      <c r="AX365" s="5" t="s">
        <v>1442</v>
      </c>
      <c r="AY365" s="5">
        <v>0.7</v>
      </c>
      <c r="AZ365" s="5">
        <v>23.59</v>
      </c>
      <c r="BA365" s="5">
        <v>0</v>
      </c>
      <c r="BB365" s="5">
        <v>0.45300000000000001</v>
      </c>
      <c r="BC365" s="5">
        <v>46.1</v>
      </c>
      <c r="BD365" s="5">
        <v>133.6</v>
      </c>
      <c r="BE365" s="5">
        <v>54.6</v>
      </c>
      <c r="BF365" s="9">
        <f t="shared" si="100"/>
        <v>1.3695652173913044</v>
      </c>
      <c r="BG365" s="10">
        <f t="shared" si="101"/>
        <v>10.869565217391305</v>
      </c>
      <c r="BH365" s="7">
        <f t="shared" si="102"/>
        <v>0</v>
      </c>
      <c r="BI365" s="7">
        <f>AVERAGE(AY336:AY366)</f>
        <v>7.0838709677419356</v>
      </c>
      <c r="BJ365" s="6" t="s">
        <v>1802</v>
      </c>
      <c r="BK365" s="6">
        <v>7.1</v>
      </c>
      <c r="BL365" s="6">
        <v>23.59</v>
      </c>
      <c r="BM365" s="6">
        <v>0</v>
      </c>
      <c r="BN365" s="6">
        <v>3.0960000000000001</v>
      </c>
      <c r="BO365" s="6">
        <v>56.8</v>
      </c>
      <c r="BP365" s="6">
        <v>141.4</v>
      </c>
      <c r="BQ365" s="6">
        <v>58.2</v>
      </c>
      <c r="BR365" s="9">
        <f t="shared" si="103"/>
        <v>13.891304347826088</v>
      </c>
      <c r="BS365" s="10">
        <f t="shared" si="104"/>
        <v>13.5</v>
      </c>
      <c r="BT365" s="7">
        <f t="shared" si="105"/>
        <v>0</v>
      </c>
      <c r="BU365" s="7">
        <f>AVERAGE(BK336:BK366)</f>
        <v>6.1870967741935496</v>
      </c>
    </row>
    <row r="366" spans="2:73" ht="14.5" x14ac:dyDescent="0.35">
      <c r="B366" t="s">
        <v>353</v>
      </c>
      <c r="C366" s="2">
        <v>13.9</v>
      </c>
      <c r="D366" t="s">
        <v>11</v>
      </c>
      <c r="E366" t="s">
        <v>12</v>
      </c>
      <c r="F366">
        <v>3.3460000000000001</v>
      </c>
      <c r="G366">
        <v>52.4</v>
      </c>
      <c r="H366">
        <v>147.30000000000001</v>
      </c>
      <c r="I366">
        <v>57.8</v>
      </c>
      <c r="J366" s="9">
        <f t="shared" si="92"/>
        <v>27.195652173913047</v>
      </c>
      <c r="K366" s="10">
        <f t="shared" si="93"/>
        <v>13.5</v>
      </c>
      <c r="L366" s="7">
        <f t="shared" si="106"/>
        <v>0</v>
      </c>
      <c r="M366" s="7">
        <f>SUM(C336:C366)</f>
        <v>289.89999999999998</v>
      </c>
      <c r="N366" t="s">
        <v>709</v>
      </c>
      <c r="O366">
        <v>2.6</v>
      </c>
      <c r="P366" t="s">
        <v>11</v>
      </c>
      <c r="Q366" t="s">
        <v>12</v>
      </c>
      <c r="R366">
        <v>2.0619999999999998</v>
      </c>
      <c r="S366">
        <v>48.2</v>
      </c>
      <c r="T366">
        <v>136.4</v>
      </c>
      <c r="U366">
        <v>55.8</v>
      </c>
      <c r="V366" s="9">
        <f t="shared" si="94"/>
        <v>5.0869565217391308</v>
      </c>
      <c r="W366" s="10">
        <f t="shared" si="95"/>
        <v>13.5</v>
      </c>
      <c r="X366" s="7">
        <f t="shared" si="107"/>
        <v>0</v>
      </c>
      <c r="Y366" s="7">
        <f>SUM(O336:O366)</f>
        <v>264.7</v>
      </c>
      <c r="Z366" s="7" t="s">
        <v>2148</v>
      </c>
      <c r="AA366" s="7">
        <v>4.9000000000000004</v>
      </c>
      <c r="AB366" s="7">
        <v>23.59</v>
      </c>
      <c r="AC366" s="7">
        <v>0</v>
      </c>
      <c r="AD366" s="7">
        <v>3.22</v>
      </c>
      <c r="AE366" s="7">
        <v>49.1</v>
      </c>
      <c r="AF366" s="7">
        <v>140.5</v>
      </c>
      <c r="AG366" s="7">
        <v>57.1</v>
      </c>
      <c r="AH366" s="9">
        <f t="shared" si="96"/>
        <v>9.5869565217391326</v>
      </c>
      <c r="AI366" s="10">
        <f t="shared" si="97"/>
        <v>13.5</v>
      </c>
      <c r="AJ366" s="7">
        <f t="shared" si="108"/>
        <v>0</v>
      </c>
      <c r="AK366" s="7">
        <f>SUM(AA336:AA366)</f>
        <v>315.5</v>
      </c>
      <c r="AL366" s="4" t="s">
        <v>1075</v>
      </c>
      <c r="AM366" s="4">
        <v>5.9</v>
      </c>
      <c r="AN366" s="4">
        <v>23.59</v>
      </c>
      <c r="AO366" s="4">
        <v>0</v>
      </c>
      <c r="AP366" s="4">
        <v>3.1970000000000001</v>
      </c>
      <c r="AQ366" s="4">
        <v>50</v>
      </c>
      <c r="AR366" s="4">
        <v>143.4</v>
      </c>
      <c r="AS366" s="4">
        <v>56.9</v>
      </c>
      <c r="AT366" s="9">
        <f t="shared" si="98"/>
        <v>11.543478260869568</v>
      </c>
      <c r="AU366" s="10">
        <f t="shared" si="99"/>
        <v>13.5</v>
      </c>
      <c r="AV366" s="7">
        <f t="shared" si="109"/>
        <v>0</v>
      </c>
      <c r="AW366" s="7">
        <f>SUM(AM336:AM366)</f>
        <v>220.69999999999996</v>
      </c>
      <c r="AX366" s="5" t="s">
        <v>1443</v>
      </c>
      <c r="AY366" s="5">
        <v>2.2999999999999998</v>
      </c>
      <c r="AZ366" s="5">
        <v>23.59</v>
      </c>
      <c r="BA366" s="5">
        <v>0</v>
      </c>
      <c r="BB366" s="5">
        <v>2.2839999999999998</v>
      </c>
      <c r="BC366" s="5">
        <v>48.2</v>
      </c>
      <c r="BD366" s="5">
        <v>139.19999999999999</v>
      </c>
      <c r="BE366" s="5">
        <v>57.1</v>
      </c>
      <c r="BF366" s="9">
        <f t="shared" si="100"/>
        <v>4.5</v>
      </c>
      <c r="BG366" s="10">
        <f t="shared" si="101"/>
        <v>11.369565217391305</v>
      </c>
      <c r="BH366" s="7">
        <f t="shared" si="102"/>
        <v>0</v>
      </c>
      <c r="BI366" s="7">
        <f>SUM(AY336:AY366)</f>
        <v>219.6</v>
      </c>
      <c r="BJ366" s="6" t="s">
        <v>1803</v>
      </c>
      <c r="BK366" s="6">
        <v>6.4</v>
      </c>
      <c r="BL366" s="6">
        <v>23.59</v>
      </c>
      <c r="BM366" s="6">
        <v>0</v>
      </c>
      <c r="BN366" s="6">
        <v>3.4329999999999998</v>
      </c>
      <c r="BO366" s="6">
        <v>57.1</v>
      </c>
      <c r="BP366" s="6">
        <v>142.6</v>
      </c>
      <c r="BQ366" s="6">
        <v>58.2</v>
      </c>
      <c r="BR366" s="9">
        <f t="shared" si="103"/>
        <v>12.521739130434785</v>
      </c>
      <c r="BS366" s="10">
        <f t="shared" si="104"/>
        <v>13.5</v>
      </c>
      <c r="BT366" s="7">
        <f t="shared" si="105"/>
        <v>0</v>
      </c>
      <c r="BU366" s="7">
        <f>SUM(BK336:BK366)</f>
        <v>191.80000000000004</v>
      </c>
    </row>
    <row r="367" spans="2:73" ht="14.5" x14ac:dyDescent="0.35">
      <c r="B367" t="s">
        <v>354</v>
      </c>
      <c r="C367" s="2">
        <v>12.4</v>
      </c>
      <c r="D367" t="s">
        <v>11</v>
      </c>
      <c r="E367" t="s">
        <v>12</v>
      </c>
      <c r="F367">
        <v>2.996</v>
      </c>
      <c r="G367">
        <v>50.3</v>
      </c>
      <c r="H367">
        <v>140.80000000000001</v>
      </c>
      <c r="I367">
        <v>57.1</v>
      </c>
      <c r="J367" s="9">
        <f t="shared" si="92"/>
        <v>24.260869565217394</v>
      </c>
      <c r="K367" s="10">
        <f t="shared" si="93"/>
        <v>13.5</v>
      </c>
      <c r="L367" s="7">
        <f t="shared" si="106"/>
        <v>0</v>
      </c>
      <c r="N367" t="s">
        <v>710</v>
      </c>
      <c r="O367">
        <v>8.3000000000000007</v>
      </c>
      <c r="P367" t="s">
        <v>11</v>
      </c>
      <c r="Q367" t="s">
        <v>12</v>
      </c>
      <c r="R367">
        <v>3.7080000000000002</v>
      </c>
      <c r="S367">
        <v>51.6</v>
      </c>
      <c r="T367">
        <v>137.30000000000001</v>
      </c>
      <c r="U367">
        <v>57.1</v>
      </c>
      <c r="V367" s="9">
        <f t="shared" si="94"/>
        <v>16.239130434782613</v>
      </c>
      <c r="W367" s="10">
        <f t="shared" si="95"/>
        <v>13.5</v>
      </c>
      <c r="X367" s="7">
        <f t="shared" si="107"/>
        <v>0</v>
      </c>
      <c r="Z367" s="7" t="s">
        <v>2149</v>
      </c>
      <c r="AA367" s="7">
        <v>14.4</v>
      </c>
      <c r="AB367" s="7">
        <v>23.59</v>
      </c>
      <c r="AC367" s="7">
        <v>0</v>
      </c>
      <c r="AD367" s="7">
        <v>3.3330000000000002</v>
      </c>
      <c r="AE367" s="7">
        <v>56.2</v>
      </c>
      <c r="AF367" s="7">
        <v>139.1</v>
      </c>
      <c r="AG367" s="7">
        <v>58.7</v>
      </c>
      <c r="AH367" s="9">
        <f t="shared" si="96"/>
        <v>28.173913043478265</v>
      </c>
      <c r="AI367" s="10">
        <f t="shared" si="97"/>
        <v>13.5</v>
      </c>
      <c r="AJ367" s="7">
        <f t="shared" si="108"/>
        <v>0</v>
      </c>
      <c r="AL367" s="4" t="s">
        <v>1076</v>
      </c>
      <c r="AM367" s="4">
        <v>4.8</v>
      </c>
      <c r="AN367" s="4">
        <v>23.59</v>
      </c>
      <c r="AO367" s="4">
        <v>0</v>
      </c>
      <c r="AP367" s="4">
        <v>3.766</v>
      </c>
      <c r="AQ367" s="4">
        <v>48.5</v>
      </c>
      <c r="AR367" s="4">
        <v>140.5</v>
      </c>
      <c r="AS367" s="4">
        <v>56.3</v>
      </c>
      <c r="AT367" s="9">
        <f t="shared" si="98"/>
        <v>9.3913043478260878</v>
      </c>
      <c r="AU367" s="10">
        <f t="shared" si="99"/>
        <v>13.5</v>
      </c>
      <c r="AV367" s="7">
        <f t="shared" si="109"/>
        <v>0</v>
      </c>
      <c r="AX367" s="5" t="s">
        <v>1444</v>
      </c>
      <c r="AY367" s="5">
        <v>15.8</v>
      </c>
      <c r="AZ367" s="5">
        <v>23.59</v>
      </c>
      <c r="BA367" s="5">
        <v>0</v>
      </c>
      <c r="BB367" s="5">
        <v>3.2290000000000001</v>
      </c>
      <c r="BC367" s="5">
        <v>50.4</v>
      </c>
      <c r="BD367" s="5">
        <v>143.19999999999999</v>
      </c>
      <c r="BE367" s="5">
        <v>58.3</v>
      </c>
      <c r="BF367" s="9">
        <f t="shared" si="100"/>
        <v>30.913043478260875</v>
      </c>
      <c r="BG367" s="10">
        <f t="shared" si="101"/>
        <v>13.5</v>
      </c>
      <c r="BH367" s="7">
        <f t="shared" si="102"/>
        <v>0</v>
      </c>
      <c r="BJ367" s="6" t="s">
        <v>1804</v>
      </c>
      <c r="BK367" s="6">
        <v>2.8</v>
      </c>
      <c r="BL367" s="6">
        <v>23.59</v>
      </c>
      <c r="BM367" s="6">
        <v>0</v>
      </c>
      <c r="BN367" s="6">
        <v>3.879</v>
      </c>
      <c r="BO367" s="6">
        <v>55.9</v>
      </c>
      <c r="BP367" s="6">
        <v>140.6</v>
      </c>
      <c r="BQ367" s="6">
        <v>57.5</v>
      </c>
      <c r="BR367" s="9">
        <f t="shared" si="103"/>
        <v>5.4782608695652177</v>
      </c>
      <c r="BS367" s="10">
        <f t="shared" si="104"/>
        <v>13.5</v>
      </c>
      <c r="BT367" s="7">
        <f t="shared" si="105"/>
        <v>0</v>
      </c>
    </row>
    <row r="368" spans="2:73" ht="14.5" x14ac:dyDescent="0.35">
      <c r="B368" t="s">
        <v>355</v>
      </c>
      <c r="C368" s="2">
        <v>2.2000000000000002</v>
      </c>
      <c r="D368" t="s">
        <v>11</v>
      </c>
      <c r="E368" t="s">
        <v>12</v>
      </c>
      <c r="F368">
        <v>1.9430000000000001</v>
      </c>
      <c r="G368">
        <v>48.2</v>
      </c>
      <c r="H368">
        <v>138.4</v>
      </c>
      <c r="I368">
        <v>54.7</v>
      </c>
      <c r="J368" s="9">
        <f t="shared" si="92"/>
        <v>4.304347826086957</v>
      </c>
      <c r="K368" s="10">
        <f t="shared" si="93"/>
        <v>13.5</v>
      </c>
      <c r="L368" s="7">
        <f t="shared" si="106"/>
        <v>0</v>
      </c>
      <c r="N368" t="s">
        <v>711</v>
      </c>
      <c r="O368">
        <v>2.8</v>
      </c>
      <c r="P368" t="s">
        <v>11</v>
      </c>
      <c r="Q368" t="s">
        <v>12</v>
      </c>
      <c r="R368">
        <v>2.5779999999999998</v>
      </c>
      <c r="S368">
        <v>48.2</v>
      </c>
      <c r="T368">
        <v>136.9</v>
      </c>
      <c r="U368">
        <v>56.4</v>
      </c>
      <c r="V368" s="9">
        <f t="shared" si="94"/>
        <v>5.4782608695652177</v>
      </c>
      <c r="W368" s="10">
        <f t="shared" si="95"/>
        <v>13.5</v>
      </c>
      <c r="X368" s="7">
        <f t="shared" si="107"/>
        <v>0</v>
      </c>
      <c r="Z368" s="7" t="s">
        <v>2150</v>
      </c>
      <c r="AA368" s="7">
        <v>13.5</v>
      </c>
      <c r="AB368" s="7">
        <v>23.59</v>
      </c>
      <c r="AC368" s="7">
        <v>0</v>
      </c>
      <c r="AD368" s="7">
        <v>2.923</v>
      </c>
      <c r="AE368" s="7">
        <v>51</v>
      </c>
      <c r="AF368" s="7">
        <v>142.69999999999999</v>
      </c>
      <c r="AG368" s="7">
        <v>58.4</v>
      </c>
      <c r="AH368" s="9">
        <f t="shared" si="96"/>
        <v>26.413043478260875</v>
      </c>
      <c r="AI368" s="10">
        <f t="shared" si="97"/>
        <v>13.5</v>
      </c>
      <c r="AJ368" s="7">
        <f t="shared" si="108"/>
        <v>0</v>
      </c>
      <c r="AL368" s="4" t="s">
        <v>1077</v>
      </c>
      <c r="AM368" s="4">
        <v>6.1</v>
      </c>
      <c r="AN368" s="4">
        <v>23.59</v>
      </c>
      <c r="AO368" s="4">
        <v>0</v>
      </c>
      <c r="AP368" s="4">
        <v>1.837</v>
      </c>
      <c r="AQ368" s="4">
        <v>48.2</v>
      </c>
      <c r="AR368" s="4">
        <v>136.30000000000001</v>
      </c>
      <c r="AS368" s="4">
        <v>56</v>
      </c>
      <c r="AT368" s="9">
        <f t="shared" si="98"/>
        <v>11.934782608695652</v>
      </c>
      <c r="AU368" s="10">
        <f t="shared" si="99"/>
        <v>13.5</v>
      </c>
      <c r="AV368" s="7">
        <f t="shared" si="109"/>
        <v>0</v>
      </c>
      <c r="AX368" s="5" t="s">
        <v>1445</v>
      </c>
      <c r="AY368" s="5">
        <v>16.2</v>
      </c>
      <c r="AZ368" s="5">
        <v>23.59</v>
      </c>
      <c r="BA368" s="5">
        <v>0</v>
      </c>
      <c r="BB368" s="5">
        <v>3.2770000000000001</v>
      </c>
      <c r="BC368" s="5">
        <v>51.6</v>
      </c>
      <c r="BD368" s="5">
        <v>139.9</v>
      </c>
      <c r="BE368" s="5">
        <v>58.1</v>
      </c>
      <c r="BF368" s="9">
        <f t="shared" si="100"/>
        <v>31.695652173913047</v>
      </c>
      <c r="BG368" s="10">
        <f t="shared" si="101"/>
        <v>13.5</v>
      </c>
      <c r="BH368" s="7">
        <f t="shared" si="102"/>
        <v>0</v>
      </c>
      <c r="BJ368" s="6" t="s">
        <v>1805</v>
      </c>
      <c r="BK368" s="6">
        <v>0.9</v>
      </c>
      <c r="BL368" s="6">
        <v>23.59</v>
      </c>
      <c r="BM368" s="6">
        <v>0</v>
      </c>
      <c r="BN368" s="6">
        <v>1.159</v>
      </c>
      <c r="BO368" s="6">
        <v>46.1</v>
      </c>
      <c r="BP368" s="6">
        <v>135.5</v>
      </c>
      <c r="BQ368" s="6">
        <v>56</v>
      </c>
      <c r="BR368" s="9">
        <f t="shared" si="103"/>
        <v>1.7608695652173916</v>
      </c>
      <c r="BS368" s="10">
        <f t="shared" si="104"/>
        <v>11.260869565217391</v>
      </c>
      <c r="BT368" s="7">
        <f t="shared" si="105"/>
        <v>0</v>
      </c>
    </row>
    <row r="369" spans="2:73" ht="14.5" x14ac:dyDescent="0.35">
      <c r="B369" t="s">
        <v>356</v>
      </c>
      <c r="C369" s="2">
        <v>2.5</v>
      </c>
      <c r="D369" t="s">
        <v>11</v>
      </c>
      <c r="E369" t="s">
        <v>12</v>
      </c>
      <c r="F369">
        <v>0.69499999999999995</v>
      </c>
      <c r="G369">
        <v>48.2</v>
      </c>
      <c r="H369">
        <v>134</v>
      </c>
      <c r="I369">
        <v>55</v>
      </c>
      <c r="J369" s="9">
        <f t="shared" si="92"/>
        <v>4.8913043478260878</v>
      </c>
      <c r="K369" s="10">
        <f t="shared" si="93"/>
        <v>13.5</v>
      </c>
      <c r="L369" s="7">
        <f t="shared" si="106"/>
        <v>0</v>
      </c>
      <c r="N369" t="s">
        <v>712</v>
      </c>
      <c r="O369">
        <v>2.9</v>
      </c>
      <c r="P369" t="s">
        <v>11</v>
      </c>
      <c r="Q369" t="s">
        <v>12</v>
      </c>
      <c r="R369">
        <v>0.96499999999999997</v>
      </c>
      <c r="S369">
        <v>48.2</v>
      </c>
      <c r="T369">
        <v>134.19999999999999</v>
      </c>
      <c r="U369">
        <v>56.5</v>
      </c>
      <c r="V369" s="9">
        <f t="shared" si="94"/>
        <v>5.6739130434782616</v>
      </c>
      <c r="W369" s="10">
        <f t="shared" si="95"/>
        <v>13.5</v>
      </c>
      <c r="X369" s="7">
        <f t="shared" si="107"/>
        <v>0</v>
      </c>
      <c r="Z369" s="7" t="s">
        <v>2151</v>
      </c>
      <c r="AA369" s="7">
        <v>5.4</v>
      </c>
      <c r="AB369" s="7">
        <v>23.59</v>
      </c>
      <c r="AC369" s="7">
        <v>0</v>
      </c>
      <c r="AD369" s="7">
        <v>4.3949999999999996</v>
      </c>
      <c r="AE369" s="7">
        <v>57.5</v>
      </c>
      <c r="AF369" s="7">
        <v>141.4</v>
      </c>
      <c r="AG369" s="7">
        <v>58.5</v>
      </c>
      <c r="AH369" s="9">
        <f t="shared" si="96"/>
        <v>10.565217391304349</v>
      </c>
      <c r="AI369" s="10">
        <f t="shared" si="97"/>
        <v>13.5</v>
      </c>
      <c r="AJ369" s="7">
        <f t="shared" si="108"/>
        <v>0</v>
      </c>
      <c r="AL369" s="4" t="s">
        <v>1078</v>
      </c>
      <c r="AM369" s="4">
        <v>4.5</v>
      </c>
      <c r="AN369" s="4">
        <v>23.59</v>
      </c>
      <c r="AO369" s="4">
        <v>0</v>
      </c>
      <c r="AP369" s="4">
        <v>1.8939999999999999</v>
      </c>
      <c r="AQ369" s="4">
        <v>48.2</v>
      </c>
      <c r="AR369" s="4">
        <v>135.80000000000001</v>
      </c>
      <c r="AS369" s="4">
        <v>55.9</v>
      </c>
      <c r="AT369" s="9">
        <f t="shared" si="98"/>
        <v>8.804347826086957</v>
      </c>
      <c r="AU369" s="10">
        <f t="shared" si="99"/>
        <v>13.5</v>
      </c>
      <c r="AV369" s="7">
        <f t="shared" si="109"/>
        <v>0</v>
      </c>
      <c r="AX369" s="5" t="s">
        <v>1446</v>
      </c>
      <c r="AY369" s="5">
        <v>15.7</v>
      </c>
      <c r="AZ369" s="5">
        <v>23.59</v>
      </c>
      <c r="BA369" s="5">
        <v>0</v>
      </c>
      <c r="BB369" s="5">
        <v>3.2250000000000001</v>
      </c>
      <c r="BC369" s="5">
        <v>52.2</v>
      </c>
      <c r="BD369" s="5">
        <v>140.80000000000001</v>
      </c>
      <c r="BE369" s="5">
        <v>57.9</v>
      </c>
      <c r="BF369" s="9">
        <f t="shared" si="100"/>
        <v>30.717391304347828</v>
      </c>
      <c r="BG369" s="10">
        <f t="shared" si="101"/>
        <v>13.5</v>
      </c>
      <c r="BH369" s="7">
        <f t="shared" si="102"/>
        <v>0</v>
      </c>
      <c r="BJ369" s="6" t="s">
        <v>1806</v>
      </c>
      <c r="BK369" s="6">
        <v>0</v>
      </c>
      <c r="BL369" s="6">
        <v>23.59</v>
      </c>
      <c r="BM369" s="6">
        <v>0</v>
      </c>
      <c r="BN369" s="6">
        <v>0.01</v>
      </c>
      <c r="BO369" s="6">
        <v>25.6</v>
      </c>
      <c r="BP369" s="6">
        <v>105</v>
      </c>
      <c r="BQ369" s="6">
        <v>53.5</v>
      </c>
      <c r="BR369" s="9">
        <f t="shared" si="103"/>
        <v>0</v>
      </c>
      <c r="BS369" s="10">
        <f t="shared" si="104"/>
        <v>7.2608695652173907</v>
      </c>
      <c r="BT369" s="7">
        <f t="shared" si="105"/>
        <v>0</v>
      </c>
    </row>
    <row r="370" spans="2:73" ht="14.5" x14ac:dyDescent="0.35">
      <c r="B370" t="s">
        <v>357</v>
      </c>
      <c r="C370" s="2">
        <v>3.5</v>
      </c>
      <c r="D370" t="s">
        <v>11</v>
      </c>
      <c r="E370" t="s">
        <v>12</v>
      </c>
      <c r="F370">
        <v>1.206</v>
      </c>
      <c r="G370">
        <v>48.2</v>
      </c>
      <c r="H370">
        <v>136.69999999999999</v>
      </c>
      <c r="I370">
        <v>55.3</v>
      </c>
      <c r="J370" s="9">
        <f t="shared" si="92"/>
        <v>6.8478260869565224</v>
      </c>
      <c r="K370" s="10">
        <f t="shared" si="93"/>
        <v>13.5</v>
      </c>
      <c r="L370" s="7">
        <f t="shared" si="106"/>
        <v>0</v>
      </c>
      <c r="N370" t="s">
        <v>713</v>
      </c>
      <c r="O370">
        <v>7.6</v>
      </c>
      <c r="P370" t="s">
        <v>11</v>
      </c>
      <c r="Q370" t="s">
        <v>12</v>
      </c>
      <c r="R370">
        <v>3.496</v>
      </c>
      <c r="S370">
        <v>54.2</v>
      </c>
      <c r="T370">
        <v>141</v>
      </c>
      <c r="U370">
        <v>57.4</v>
      </c>
      <c r="V370" s="9">
        <f t="shared" si="94"/>
        <v>14.869565217391306</v>
      </c>
      <c r="W370" s="10">
        <f t="shared" si="95"/>
        <v>13.5</v>
      </c>
      <c r="X370" s="7">
        <f t="shared" si="107"/>
        <v>0</v>
      </c>
      <c r="Z370" s="7" t="s">
        <v>2152</v>
      </c>
      <c r="AA370" s="7">
        <v>0.5</v>
      </c>
      <c r="AB370" s="7">
        <v>23.59</v>
      </c>
      <c r="AC370" s="7">
        <v>0</v>
      </c>
      <c r="AD370" s="7">
        <v>0.24099999999999999</v>
      </c>
      <c r="AE370" s="7">
        <v>44.6</v>
      </c>
      <c r="AF370" s="7">
        <v>132.1</v>
      </c>
      <c r="AG370" s="7">
        <v>53.9</v>
      </c>
      <c r="AH370" s="9">
        <f t="shared" si="96"/>
        <v>0.97826086956521752</v>
      </c>
      <c r="AI370" s="10">
        <f t="shared" si="97"/>
        <v>10.478260869565217</v>
      </c>
      <c r="AJ370" s="7">
        <f t="shared" si="108"/>
        <v>0</v>
      </c>
      <c r="AL370" s="4" t="s">
        <v>1079</v>
      </c>
      <c r="AM370" s="4">
        <v>1.2</v>
      </c>
      <c r="AN370" s="4">
        <v>23.59</v>
      </c>
      <c r="AO370" s="4">
        <v>0</v>
      </c>
      <c r="AP370" s="4">
        <v>0.39400000000000002</v>
      </c>
      <c r="AQ370" s="4">
        <v>47.6</v>
      </c>
      <c r="AR370" s="4">
        <v>128.9</v>
      </c>
      <c r="AS370" s="4">
        <v>54.4</v>
      </c>
      <c r="AT370" s="9">
        <f t="shared" si="98"/>
        <v>2.347826086956522</v>
      </c>
      <c r="AU370" s="10">
        <f t="shared" si="99"/>
        <v>11.847826086956522</v>
      </c>
      <c r="AV370" s="7">
        <f t="shared" si="109"/>
        <v>0</v>
      </c>
      <c r="AX370" s="5" t="s">
        <v>1447</v>
      </c>
      <c r="AY370" s="5">
        <v>16.2</v>
      </c>
      <c r="AZ370" s="5">
        <v>23.59</v>
      </c>
      <c r="BA370" s="5">
        <v>0</v>
      </c>
      <c r="BB370" s="5">
        <v>3.3279999999999998</v>
      </c>
      <c r="BC370" s="5">
        <v>51.6</v>
      </c>
      <c r="BD370" s="5">
        <v>144.6</v>
      </c>
      <c r="BE370" s="5">
        <v>58.1</v>
      </c>
      <c r="BF370" s="9">
        <f t="shared" si="100"/>
        <v>31.695652173913047</v>
      </c>
      <c r="BG370" s="10">
        <f t="shared" si="101"/>
        <v>13.5</v>
      </c>
      <c r="BH370" s="7">
        <f t="shared" si="102"/>
        <v>0</v>
      </c>
      <c r="BJ370" s="6" t="s">
        <v>1807</v>
      </c>
      <c r="BK370" s="6">
        <v>6.2</v>
      </c>
      <c r="BL370" s="6">
        <v>23.59</v>
      </c>
      <c r="BM370" s="6">
        <v>0</v>
      </c>
      <c r="BN370" s="6">
        <v>3.681</v>
      </c>
      <c r="BO370" s="6">
        <v>56.9</v>
      </c>
      <c r="BP370" s="6">
        <v>140.6</v>
      </c>
      <c r="BQ370" s="6">
        <v>57.9</v>
      </c>
      <c r="BR370" s="9">
        <f t="shared" si="103"/>
        <v>12.130434782608697</v>
      </c>
      <c r="BS370" s="10">
        <f t="shared" si="104"/>
        <v>13.5</v>
      </c>
      <c r="BT370" s="7">
        <f t="shared" si="105"/>
        <v>0</v>
      </c>
    </row>
    <row r="371" spans="2:73" ht="14.5" x14ac:dyDescent="0.35">
      <c r="B371" t="s">
        <v>358</v>
      </c>
      <c r="C371" s="2">
        <v>2.2000000000000002</v>
      </c>
      <c r="D371" t="s">
        <v>11</v>
      </c>
      <c r="E371" t="s">
        <v>12</v>
      </c>
      <c r="F371">
        <v>4.0140000000000002</v>
      </c>
      <c r="G371">
        <v>54.6</v>
      </c>
      <c r="H371">
        <v>140.80000000000001</v>
      </c>
      <c r="I371">
        <v>56.3</v>
      </c>
      <c r="J371" s="9">
        <f t="shared" si="92"/>
        <v>4.304347826086957</v>
      </c>
      <c r="K371" s="10">
        <f t="shared" si="93"/>
        <v>13.5</v>
      </c>
      <c r="L371" s="7">
        <f t="shared" si="106"/>
        <v>0</v>
      </c>
      <c r="N371" t="s">
        <v>714</v>
      </c>
      <c r="O371">
        <v>6.3</v>
      </c>
      <c r="P371" t="s">
        <v>11</v>
      </c>
      <c r="Q371" t="s">
        <v>12</v>
      </c>
      <c r="R371">
        <v>3.7330000000000001</v>
      </c>
      <c r="S371">
        <v>55</v>
      </c>
      <c r="T371">
        <v>141.4</v>
      </c>
      <c r="U371">
        <v>57.3</v>
      </c>
      <c r="V371" s="9">
        <f t="shared" si="94"/>
        <v>12.32608695652174</v>
      </c>
      <c r="W371" s="10">
        <f t="shared" si="95"/>
        <v>13.5</v>
      </c>
      <c r="X371" s="7">
        <f t="shared" si="107"/>
        <v>0</v>
      </c>
      <c r="Z371" s="7" t="s">
        <v>2153</v>
      </c>
      <c r="AA371" s="7">
        <v>5.4</v>
      </c>
      <c r="AB371" s="7">
        <v>23.59</v>
      </c>
      <c r="AC371" s="7">
        <v>0</v>
      </c>
      <c r="AD371" s="7">
        <v>3.7629999999999999</v>
      </c>
      <c r="AE371" s="7">
        <v>55.3</v>
      </c>
      <c r="AF371" s="7">
        <v>144.30000000000001</v>
      </c>
      <c r="AG371" s="7">
        <v>57.5</v>
      </c>
      <c r="AH371" s="9">
        <f t="shared" si="96"/>
        <v>10.565217391304349</v>
      </c>
      <c r="AI371" s="10">
        <f t="shared" si="97"/>
        <v>13.5</v>
      </c>
      <c r="AJ371" s="7">
        <f t="shared" si="108"/>
        <v>0</v>
      </c>
      <c r="AL371" s="4" t="s">
        <v>1080</v>
      </c>
      <c r="AM371" s="4">
        <v>11.4</v>
      </c>
      <c r="AN371" s="4">
        <v>23.59</v>
      </c>
      <c r="AO371" s="4">
        <v>0</v>
      </c>
      <c r="AP371" s="4">
        <v>3.714</v>
      </c>
      <c r="AQ371" s="4">
        <v>56.6</v>
      </c>
      <c r="AR371" s="4">
        <v>143</v>
      </c>
      <c r="AS371" s="4">
        <v>58</v>
      </c>
      <c r="AT371" s="9">
        <f t="shared" si="98"/>
        <v>22.304347826086961</v>
      </c>
      <c r="AU371" s="10">
        <f t="shared" si="99"/>
        <v>13.5</v>
      </c>
      <c r="AV371" s="7">
        <f t="shared" si="109"/>
        <v>0</v>
      </c>
      <c r="AX371" s="5" t="s">
        <v>1448</v>
      </c>
      <c r="AY371" s="5">
        <v>3.2</v>
      </c>
      <c r="AZ371" s="5">
        <v>23.59</v>
      </c>
      <c r="BA371" s="5">
        <v>0</v>
      </c>
      <c r="BB371" s="5">
        <v>1.268</v>
      </c>
      <c r="BC371" s="5">
        <v>48.2</v>
      </c>
      <c r="BD371" s="5">
        <v>138</v>
      </c>
      <c r="BE371" s="5">
        <v>56</v>
      </c>
      <c r="BF371" s="9">
        <f t="shared" si="100"/>
        <v>6.2608695652173925</v>
      </c>
      <c r="BG371" s="10">
        <f t="shared" si="101"/>
        <v>13.5</v>
      </c>
      <c r="BH371" s="7">
        <f t="shared" si="102"/>
        <v>0</v>
      </c>
      <c r="BJ371" s="6" t="s">
        <v>1808</v>
      </c>
      <c r="BK371" s="6">
        <v>0</v>
      </c>
      <c r="BL371" s="6">
        <v>23.59</v>
      </c>
      <c r="BM371" s="6">
        <v>0</v>
      </c>
      <c r="BN371" s="6">
        <v>0</v>
      </c>
      <c r="BO371" s="6">
        <v>18.7</v>
      </c>
      <c r="BP371" s="6">
        <v>42.9</v>
      </c>
      <c r="BQ371" s="6">
        <v>52.4</v>
      </c>
      <c r="BR371" s="9">
        <f t="shared" si="103"/>
        <v>0</v>
      </c>
      <c r="BS371" s="10">
        <f t="shared" si="104"/>
        <v>9.5</v>
      </c>
      <c r="BT371" s="7">
        <f t="shared" si="105"/>
        <v>0</v>
      </c>
    </row>
    <row r="372" spans="2:73" ht="14.5" x14ac:dyDescent="0.35">
      <c r="B372" t="s">
        <v>359</v>
      </c>
      <c r="C372" s="2">
        <v>8.9</v>
      </c>
      <c r="D372" t="s">
        <v>11</v>
      </c>
      <c r="E372" t="s">
        <v>12</v>
      </c>
      <c r="F372">
        <v>3.97</v>
      </c>
      <c r="G372">
        <v>56.2</v>
      </c>
      <c r="H372">
        <v>146.69999999999999</v>
      </c>
      <c r="I372">
        <v>56.8</v>
      </c>
      <c r="J372" s="9">
        <f t="shared" si="92"/>
        <v>17.413043478260871</v>
      </c>
      <c r="K372" s="10">
        <f t="shared" si="93"/>
        <v>13.5</v>
      </c>
      <c r="L372" s="7">
        <f t="shared" si="106"/>
        <v>0</v>
      </c>
      <c r="N372" t="s">
        <v>715</v>
      </c>
      <c r="O372">
        <v>9.3000000000000007</v>
      </c>
      <c r="P372" t="s">
        <v>11</v>
      </c>
      <c r="Q372" t="s">
        <v>12</v>
      </c>
      <c r="R372">
        <v>2.8109999999999999</v>
      </c>
      <c r="S372">
        <v>48.9</v>
      </c>
      <c r="T372">
        <v>143.1</v>
      </c>
      <c r="U372">
        <v>57.2</v>
      </c>
      <c r="V372" s="9">
        <f t="shared" si="94"/>
        <v>18.195652173913047</v>
      </c>
      <c r="W372" s="10">
        <f t="shared" si="95"/>
        <v>13.5</v>
      </c>
      <c r="X372" s="7">
        <f t="shared" si="107"/>
        <v>0</v>
      </c>
      <c r="Z372" s="7" t="s">
        <v>2154</v>
      </c>
      <c r="AA372" s="7">
        <v>1.7</v>
      </c>
      <c r="AB372" s="7">
        <v>23.59</v>
      </c>
      <c r="AC372" s="7">
        <v>0</v>
      </c>
      <c r="AD372" s="7">
        <v>0.56299999999999994</v>
      </c>
      <c r="AE372" s="7">
        <v>48.2</v>
      </c>
      <c r="AF372" s="7">
        <v>134.80000000000001</v>
      </c>
      <c r="AG372" s="7">
        <v>55.7</v>
      </c>
      <c r="AH372" s="9">
        <f t="shared" si="96"/>
        <v>3.3260869565217397</v>
      </c>
      <c r="AI372" s="10">
        <f t="shared" si="97"/>
        <v>12.826086956521738</v>
      </c>
      <c r="AJ372" s="7">
        <f t="shared" si="108"/>
        <v>0</v>
      </c>
      <c r="AL372" s="4" t="s">
        <v>1081</v>
      </c>
      <c r="AM372" s="4">
        <v>8.6999999999999993</v>
      </c>
      <c r="AN372" s="4">
        <v>23.59</v>
      </c>
      <c r="AO372" s="4">
        <v>0</v>
      </c>
      <c r="AP372" s="4">
        <v>3.9049999999999998</v>
      </c>
      <c r="AQ372" s="4">
        <v>52.1</v>
      </c>
      <c r="AR372" s="4">
        <v>139.69999999999999</v>
      </c>
      <c r="AS372" s="4">
        <v>57.8</v>
      </c>
      <c r="AT372" s="9">
        <f t="shared" si="98"/>
        <v>17.021739130434785</v>
      </c>
      <c r="AU372" s="10">
        <f t="shared" si="99"/>
        <v>13.5</v>
      </c>
      <c r="AV372" s="7">
        <f t="shared" si="109"/>
        <v>0</v>
      </c>
      <c r="AX372" s="5" t="s">
        <v>1449</v>
      </c>
      <c r="AY372" s="5">
        <v>0.7</v>
      </c>
      <c r="AZ372" s="5">
        <v>23.59</v>
      </c>
      <c r="BA372" s="5">
        <v>0</v>
      </c>
      <c r="BB372" s="5">
        <v>0.35</v>
      </c>
      <c r="BC372" s="5">
        <v>43.9</v>
      </c>
      <c r="BD372" s="5">
        <v>131.69999999999999</v>
      </c>
      <c r="BE372" s="5">
        <v>54.1</v>
      </c>
      <c r="BF372" s="9">
        <f t="shared" si="100"/>
        <v>1.3695652173913044</v>
      </c>
      <c r="BG372" s="10">
        <f t="shared" si="101"/>
        <v>10.869565217391305</v>
      </c>
      <c r="BH372" s="7">
        <f t="shared" si="102"/>
        <v>0</v>
      </c>
      <c r="BJ372" s="6" t="s">
        <v>1808</v>
      </c>
      <c r="BK372" s="6">
        <v>0</v>
      </c>
      <c r="BL372" s="6">
        <v>22.54</v>
      </c>
      <c r="BM372" s="6">
        <v>0</v>
      </c>
      <c r="BN372" s="6">
        <v>0</v>
      </c>
      <c r="BO372" s="6">
        <v>18.5</v>
      </c>
      <c r="BP372" s="6">
        <v>42.9</v>
      </c>
      <c r="BQ372" s="6">
        <v>52.4</v>
      </c>
      <c r="BR372" s="9">
        <f t="shared" si="103"/>
        <v>0</v>
      </c>
      <c r="BS372" s="10">
        <f t="shared" si="104"/>
        <v>5.5</v>
      </c>
      <c r="BT372" s="7">
        <f t="shared" si="105"/>
        <v>0</v>
      </c>
    </row>
    <row r="373" spans="2:73" ht="14.5" x14ac:dyDescent="0.35">
      <c r="B373" t="s">
        <v>360</v>
      </c>
      <c r="C373" s="2">
        <v>2.5</v>
      </c>
      <c r="D373" t="s">
        <v>11</v>
      </c>
      <c r="E373" t="s">
        <v>12</v>
      </c>
      <c r="F373">
        <v>0.70499999999999996</v>
      </c>
      <c r="G373">
        <v>48.2</v>
      </c>
      <c r="H373">
        <v>134.30000000000001</v>
      </c>
      <c r="I373">
        <v>55.2</v>
      </c>
      <c r="J373" s="9">
        <f t="shared" si="92"/>
        <v>4.8913043478260878</v>
      </c>
      <c r="K373" s="10">
        <f t="shared" si="93"/>
        <v>13.5</v>
      </c>
      <c r="L373" s="7">
        <f t="shared" si="106"/>
        <v>0</v>
      </c>
      <c r="N373" t="s">
        <v>716</v>
      </c>
      <c r="O373">
        <v>6.8</v>
      </c>
      <c r="P373" t="s">
        <v>11</v>
      </c>
      <c r="Q373" t="s">
        <v>12</v>
      </c>
      <c r="R373">
        <v>3.819</v>
      </c>
      <c r="S373">
        <v>51.5</v>
      </c>
      <c r="T373">
        <v>151</v>
      </c>
      <c r="U373">
        <v>57.3</v>
      </c>
      <c r="V373" s="9">
        <f t="shared" si="94"/>
        <v>13.304347826086959</v>
      </c>
      <c r="W373" s="10">
        <f t="shared" si="95"/>
        <v>13.5</v>
      </c>
      <c r="X373" s="7">
        <f t="shared" si="107"/>
        <v>0</v>
      </c>
      <c r="Z373" s="7" t="s">
        <v>2155</v>
      </c>
      <c r="AA373" s="7">
        <v>1.3</v>
      </c>
      <c r="AB373" s="7">
        <v>23.59</v>
      </c>
      <c r="AC373" s="7">
        <v>0</v>
      </c>
      <c r="AD373" s="7">
        <v>0.54700000000000004</v>
      </c>
      <c r="AE373" s="7">
        <v>48.2</v>
      </c>
      <c r="AF373" s="7">
        <v>136.1</v>
      </c>
      <c r="AG373" s="7">
        <v>55.6</v>
      </c>
      <c r="AH373" s="9">
        <f t="shared" si="96"/>
        <v>2.5434782608695654</v>
      </c>
      <c r="AI373" s="10">
        <f t="shared" si="97"/>
        <v>11.369565217391305</v>
      </c>
      <c r="AJ373" s="7">
        <f t="shared" si="108"/>
        <v>0</v>
      </c>
      <c r="AL373" s="4" t="s">
        <v>1082</v>
      </c>
      <c r="AM373" s="4">
        <v>4.0999999999999996</v>
      </c>
      <c r="AN373" s="4">
        <v>23.59</v>
      </c>
      <c r="AO373" s="4">
        <v>0</v>
      </c>
      <c r="AP373" s="4">
        <v>3.1509999999999998</v>
      </c>
      <c r="AQ373" s="4">
        <v>49.2</v>
      </c>
      <c r="AR373" s="4">
        <v>139.80000000000001</v>
      </c>
      <c r="AS373" s="4">
        <v>57</v>
      </c>
      <c r="AT373" s="9">
        <f t="shared" si="98"/>
        <v>8.0217391304347831</v>
      </c>
      <c r="AU373" s="10">
        <f t="shared" si="99"/>
        <v>13.5</v>
      </c>
      <c r="AV373" s="7">
        <f t="shared" si="109"/>
        <v>0</v>
      </c>
      <c r="AX373" s="5" t="s">
        <v>1450</v>
      </c>
      <c r="AY373" s="5">
        <v>0.9</v>
      </c>
      <c r="AZ373" s="5">
        <v>23.59</v>
      </c>
      <c r="BA373" s="5">
        <v>0</v>
      </c>
      <c r="BB373" s="5">
        <v>0.254</v>
      </c>
      <c r="BC373" s="5">
        <v>42.9</v>
      </c>
      <c r="BD373" s="5">
        <v>129</v>
      </c>
      <c r="BE373" s="5">
        <v>55.6</v>
      </c>
      <c r="BF373" s="9">
        <f t="shared" si="100"/>
        <v>1.7608695652173916</v>
      </c>
      <c r="BG373" s="10">
        <f t="shared" si="101"/>
        <v>8.6304347826086953</v>
      </c>
      <c r="BH373" s="7">
        <f t="shared" si="102"/>
        <v>0</v>
      </c>
      <c r="BJ373" s="6" t="s">
        <v>1809</v>
      </c>
      <c r="BK373" s="6">
        <v>9.6</v>
      </c>
      <c r="BL373" s="6">
        <v>23.59</v>
      </c>
      <c r="BM373" s="6">
        <v>0</v>
      </c>
      <c r="BN373" s="6">
        <v>3.4569999999999999</v>
      </c>
      <c r="BO373" s="6">
        <v>55.3</v>
      </c>
      <c r="BP373" s="6">
        <v>146.19999999999999</v>
      </c>
      <c r="BQ373" s="6">
        <v>58.6</v>
      </c>
      <c r="BR373" s="9">
        <f t="shared" si="103"/>
        <v>18.782608695652176</v>
      </c>
      <c r="BS373" s="10">
        <f t="shared" si="104"/>
        <v>13.5</v>
      </c>
      <c r="BT373" s="7">
        <f t="shared" si="105"/>
        <v>0</v>
      </c>
    </row>
    <row r="374" spans="2:73" ht="14.5" x14ac:dyDescent="0.35">
      <c r="B374" t="s">
        <v>361</v>
      </c>
      <c r="C374" s="2">
        <v>6.5</v>
      </c>
      <c r="D374" t="s">
        <v>11</v>
      </c>
      <c r="E374" t="s">
        <v>12</v>
      </c>
      <c r="F374">
        <v>4.3890000000000002</v>
      </c>
      <c r="G374">
        <v>56.8</v>
      </c>
      <c r="H374">
        <v>151.6</v>
      </c>
      <c r="I374">
        <v>57.1</v>
      </c>
      <c r="J374" s="9">
        <f t="shared" si="92"/>
        <v>12.717391304347828</v>
      </c>
      <c r="K374" s="10">
        <f t="shared" si="93"/>
        <v>13.5</v>
      </c>
      <c r="L374" s="7">
        <f t="shared" si="106"/>
        <v>0</v>
      </c>
      <c r="N374" t="s">
        <v>717</v>
      </c>
      <c r="O374">
        <v>12.1</v>
      </c>
      <c r="P374" t="s">
        <v>11</v>
      </c>
      <c r="Q374" t="s">
        <v>12</v>
      </c>
      <c r="R374">
        <v>2.9849999999999999</v>
      </c>
      <c r="S374">
        <v>50.9</v>
      </c>
      <c r="T374">
        <v>144.80000000000001</v>
      </c>
      <c r="U374">
        <v>57.2</v>
      </c>
      <c r="V374" s="9">
        <f t="shared" si="94"/>
        <v>23.673913043478262</v>
      </c>
      <c r="W374" s="10">
        <f t="shared" si="95"/>
        <v>13.5</v>
      </c>
      <c r="X374" s="7">
        <f t="shared" si="107"/>
        <v>0</v>
      </c>
      <c r="Z374" s="7" t="s">
        <v>2156</v>
      </c>
      <c r="AA374" s="7">
        <v>0.7</v>
      </c>
      <c r="AB374" s="7">
        <v>23.59</v>
      </c>
      <c r="AC374" s="7">
        <v>0</v>
      </c>
      <c r="AD374" s="7">
        <v>0.33500000000000002</v>
      </c>
      <c r="AE374" s="7">
        <v>43.5</v>
      </c>
      <c r="AF374" s="7">
        <v>132.69999999999999</v>
      </c>
      <c r="AG374" s="7">
        <v>53.9</v>
      </c>
      <c r="AH374" s="9">
        <f t="shared" si="96"/>
        <v>1.3695652173913044</v>
      </c>
      <c r="AI374" s="10">
        <f t="shared" si="97"/>
        <v>8.7391304347826093</v>
      </c>
      <c r="AJ374" s="7">
        <f t="shared" si="108"/>
        <v>0</v>
      </c>
      <c r="AL374" s="4" t="s">
        <v>1083</v>
      </c>
      <c r="AM374" s="4">
        <v>1.3</v>
      </c>
      <c r="AN374" s="4">
        <v>23.59</v>
      </c>
      <c r="AO374" s="4">
        <v>0</v>
      </c>
      <c r="AP374" s="4">
        <v>0.53</v>
      </c>
      <c r="AQ374" s="4">
        <v>45.2</v>
      </c>
      <c r="AR374" s="4">
        <v>130</v>
      </c>
      <c r="AS374" s="4">
        <v>55.1</v>
      </c>
      <c r="AT374" s="9">
        <f t="shared" si="98"/>
        <v>2.5434782608695654</v>
      </c>
      <c r="AU374" s="10">
        <f t="shared" si="99"/>
        <v>12.043478260869566</v>
      </c>
      <c r="AV374" s="7">
        <f t="shared" si="109"/>
        <v>0</v>
      </c>
      <c r="AX374" s="5" t="s">
        <v>1451</v>
      </c>
      <c r="AY374" s="5">
        <v>15.3</v>
      </c>
      <c r="AZ374" s="5">
        <v>23.59</v>
      </c>
      <c r="BA374" s="5">
        <v>0</v>
      </c>
      <c r="BB374" s="5">
        <v>3.2050000000000001</v>
      </c>
      <c r="BC374" s="5">
        <v>50</v>
      </c>
      <c r="BD374" s="5">
        <v>144.4</v>
      </c>
      <c r="BE374" s="5">
        <v>58.2</v>
      </c>
      <c r="BF374" s="9">
        <f t="shared" si="100"/>
        <v>29.934782608695656</v>
      </c>
      <c r="BG374" s="10">
        <f t="shared" si="101"/>
        <v>13.5</v>
      </c>
      <c r="BH374" s="7">
        <f t="shared" si="102"/>
        <v>0</v>
      </c>
      <c r="BJ374" s="6" t="s">
        <v>1810</v>
      </c>
      <c r="BK374" s="6">
        <v>0.5</v>
      </c>
      <c r="BL374" s="6">
        <v>23.59</v>
      </c>
      <c r="BM374" s="6">
        <v>0</v>
      </c>
      <c r="BN374" s="6">
        <v>0.214</v>
      </c>
      <c r="BO374" s="6">
        <v>44</v>
      </c>
      <c r="BP374" s="6">
        <v>130.80000000000001</v>
      </c>
      <c r="BQ374" s="6">
        <v>55.1</v>
      </c>
      <c r="BR374" s="9">
        <f t="shared" si="103"/>
        <v>0.97826086956521752</v>
      </c>
      <c r="BS374" s="10">
        <f t="shared" si="104"/>
        <v>10.478260869565217</v>
      </c>
      <c r="BT374" s="7">
        <f t="shared" si="105"/>
        <v>0</v>
      </c>
    </row>
    <row r="375" spans="2:73" ht="14.5" x14ac:dyDescent="0.35">
      <c r="B375" t="s">
        <v>362</v>
      </c>
      <c r="C375" s="2">
        <v>1.7</v>
      </c>
      <c r="D375" t="s">
        <v>11</v>
      </c>
      <c r="E375" t="s">
        <v>12</v>
      </c>
      <c r="F375">
        <v>1.139</v>
      </c>
      <c r="G375">
        <v>48.2</v>
      </c>
      <c r="H375">
        <v>132.6</v>
      </c>
      <c r="I375">
        <v>56.1</v>
      </c>
      <c r="J375" s="9">
        <f t="shared" si="92"/>
        <v>3.3260869565217397</v>
      </c>
      <c r="K375" s="10">
        <f t="shared" si="93"/>
        <v>12.826086956521738</v>
      </c>
      <c r="L375" s="7">
        <f t="shared" si="106"/>
        <v>0</v>
      </c>
      <c r="N375" t="s">
        <v>718</v>
      </c>
      <c r="O375">
        <v>8.9</v>
      </c>
      <c r="P375" t="s">
        <v>11</v>
      </c>
      <c r="Q375" t="s">
        <v>12</v>
      </c>
      <c r="R375">
        <v>3.1389999999999998</v>
      </c>
      <c r="S375">
        <v>51</v>
      </c>
      <c r="T375">
        <v>141.4</v>
      </c>
      <c r="U375">
        <v>57.2</v>
      </c>
      <c r="V375" s="9">
        <f t="shared" si="94"/>
        <v>17.413043478260871</v>
      </c>
      <c r="W375" s="10">
        <f t="shared" si="95"/>
        <v>13.5</v>
      </c>
      <c r="X375" s="7">
        <f t="shared" si="107"/>
        <v>0</v>
      </c>
      <c r="Z375" s="7" t="s">
        <v>2157</v>
      </c>
      <c r="AA375" s="7">
        <v>0.8</v>
      </c>
      <c r="AB375" s="7">
        <v>23.59</v>
      </c>
      <c r="AC375" s="7">
        <v>0</v>
      </c>
      <c r="AD375" s="7">
        <v>0.40799999999999997</v>
      </c>
      <c r="AE375" s="7">
        <v>48.2</v>
      </c>
      <c r="AF375" s="7">
        <v>133.4</v>
      </c>
      <c r="AG375" s="7">
        <v>55.8</v>
      </c>
      <c r="AH375" s="9">
        <f t="shared" si="96"/>
        <v>1.5652173913043481</v>
      </c>
      <c r="AI375" s="10">
        <f t="shared" si="97"/>
        <v>6.304347826086957</v>
      </c>
      <c r="AJ375" s="7">
        <f t="shared" si="108"/>
        <v>0</v>
      </c>
      <c r="AL375" s="4" t="s">
        <v>1084</v>
      </c>
      <c r="AM375" s="4">
        <v>1</v>
      </c>
      <c r="AN375" s="4">
        <v>23.59</v>
      </c>
      <c r="AO375" s="4">
        <v>0</v>
      </c>
      <c r="AP375" s="4">
        <v>0.32300000000000001</v>
      </c>
      <c r="AQ375" s="4">
        <v>45.1</v>
      </c>
      <c r="AR375" s="4">
        <v>130</v>
      </c>
      <c r="AS375" s="4">
        <v>53.7</v>
      </c>
      <c r="AT375" s="9">
        <f t="shared" si="98"/>
        <v>1.956521739130435</v>
      </c>
      <c r="AU375" s="10">
        <f t="shared" si="99"/>
        <v>10.000000000000002</v>
      </c>
      <c r="AV375" s="7">
        <f t="shared" si="109"/>
        <v>0</v>
      </c>
      <c r="AX375" s="5" t="s">
        <v>1452</v>
      </c>
      <c r="AY375" s="5">
        <v>15.3</v>
      </c>
      <c r="AZ375" s="5">
        <v>23.59</v>
      </c>
      <c r="BA375" s="5">
        <v>0</v>
      </c>
      <c r="BB375" s="5">
        <v>3.1739999999999999</v>
      </c>
      <c r="BC375" s="5">
        <v>50</v>
      </c>
      <c r="BD375" s="5">
        <v>145.5</v>
      </c>
      <c r="BE375" s="5">
        <v>57.9</v>
      </c>
      <c r="BF375" s="9">
        <f t="shared" si="100"/>
        <v>29.934782608695656</v>
      </c>
      <c r="BG375" s="10">
        <f t="shared" si="101"/>
        <v>13.5</v>
      </c>
      <c r="BH375" s="7">
        <f t="shared" si="102"/>
        <v>0</v>
      </c>
      <c r="BJ375" s="6" t="s">
        <v>1811</v>
      </c>
      <c r="BK375" s="6">
        <v>2.1</v>
      </c>
      <c r="BL375" s="6">
        <v>23.59</v>
      </c>
      <c r="BM375" s="6">
        <v>0</v>
      </c>
      <c r="BN375" s="6">
        <v>1.381</v>
      </c>
      <c r="BO375" s="6">
        <v>48.2</v>
      </c>
      <c r="BP375" s="6">
        <v>136.9</v>
      </c>
      <c r="BQ375" s="6">
        <v>56.3</v>
      </c>
      <c r="BR375" s="9">
        <f t="shared" si="103"/>
        <v>4.108695652173914</v>
      </c>
      <c r="BS375" s="10">
        <f t="shared" si="104"/>
        <v>10.586956521739131</v>
      </c>
      <c r="BT375" s="7">
        <f t="shared" si="105"/>
        <v>0</v>
      </c>
    </row>
    <row r="376" spans="2:73" ht="14.5" x14ac:dyDescent="0.35">
      <c r="B376" t="s">
        <v>363</v>
      </c>
      <c r="C376" s="2">
        <v>2.6</v>
      </c>
      <c r="D376" t="s">
        <v>11</v>
      </c>
      <c r="E376" t="s">
        <v>12</v>
      </c>
      <c r="F376">
        <v>1.2989999999999999</v>
      </c>
      <c r="G376">
        <v>48.2</v>
      </c>
      <c r="H376">
        <v>135.1</v>
      </c>
      <c r="I376">
        <v>56.7</v>
      </c>
      <c r="J376" s="9">
        <f t="shared" si="92"/>
        <v>5.0869565217391308</v>
      </c>
      <c r="K376" s="10">
        <f t="shared" si="93"/>
        <v>13.5</v>
      </c>
      <c r="L376" s="7">
        <f t="shared" si="106"/>
        <v>0</v>
      </c>
      <c r="N376" t="s">
        <v>719</v>
      </c>
      <c r="O376">
        <v>11.8</v>
      </c>
      <c r="P376" t="s">
        <v>11</v>
      </c>
      <c r="Q376" t="s">
        <v>12</v>
      </c>
      <c r="R376">
        <v>3.5819999999999999</v>
      </c>
      <c r="S376">
        <v>53.4</v>
      </c>
      <c r="T376">
        <v>142.5</v>
      </c>
      <c r="U376">
        <v>57.1</v>
      </c>
      <c r="V376" s="9">
        <f t="shared" si="94"/>
        <v>23.086956521739136</v>
      </c>
      <c r="W376" s="10">
        <f t="shared" si="95"/>
        <v>13.5</v>
      </c>
      <c r="X376" s="7">
        <f t="shared" si="107"/>
        <v>0</v>
      </c>
      <c r="Z376" s="7" t="s">
        <v>2158</v>
      </c>
      <c r="AA376" s="7">
        <v>11.5</v>
      </c>
      <c r="AB376" s="7">
        <v>23.59</v>
      </c>
      <c r="AC376" s="7">
        <v>0</v>
      </c>
      <c r="AD376" s="7">
        <v>2.6179999999999999</v>
      </c>
      <c r="AE376" s="7">
        <v>48.3</v>
      </c>
      <c r="AF376" s="7">
        <v>143</v>
      </c>
      <c r="AG376" s="7">
        <v>58.2</v>
      </c>
      <c r="AH376" s="9">
        <f t="shared" si="96"/>
        <v>22.500000000000004</v>
      </c>
      <c r="AI376" s="10">
        <f t="shared" si="97"/>
        <v>13.5</v>
      </c>
      <c r="AJ376" s="7">
        <f t="shared" si="108"/>
        <v>0</v>
      </c>
      <c r="AL376" s="4" t="s">
        <v>1085</v>
      </c>
      <c r="AM376" s="4">
        <v>7.6</v>
      </c>
      <c r="AN376" s="4">
        <v>23.59</v>
      </c>
      <c r="AO376" s="4">
        <v>0</v>
      </c>
      <c r="AP376" s="4">
        <v>2.145</v>
      </c>
      <c r="AQ376" s="4">
        <v>48.2</v>
      </c>
      <c r="AR376" s="4">
        <v>141.19999999999999</v>
      </c>
      <c r="AS376" s="4">
        <v>56.4</v>
      </c>
      <c r="AT376" s="9">
        <f t="shared" si="98"/>
        <v>14.869565217391306</v>
      </c>
      <c r="AU376" s="10">
        <f t="shared" si="99"/>
        <v>13.5</v>
      </c>
      <c r="AV376" s="7">
        <f t="shared" si="109"/>
        <v>0</v>
      </c>
      <c r="AX376" s="5" t="s">
        <v>1453</v>
      </c>
      <c r="AY376" s="5">
        <v>2.2000000000000002</v>
      </c>
      <c r="AZ376" s="5">
        <v>23.59</v>
      </c>
      <c r="BA376" s="5">
        <v>0</v>
      </c>
      <c r="BB376" s="5">
        <v>1.405</v>
      </c>
      <c r="BC376" s="5">
        <v>48.2</v>
      </c>
      <c r="BD376" s="5">
        <v>140.6</v>
      </c>
      <c r="BE376" s="5">
        <v>55.9</v>
      </c>
      <c r="BF376" s="9">
        <f t="shared" si="100"/>
        <v>4.304347826086957</v>
      </c>
      <c r="BG376" s="10">
        <f t="shared" si="101"/>
        <v>13.5</v>
      </c>
      <c r="BH376" s="7">
        <f t="shared" si="102"/>
        <v>0</v>
      </c>
      <c r="BJ376" s="6" t="s">
        <v>1812</v>
      </c>
      <c r="BK376" s="6">
        <v>0.2</v>
      </c>
      <c r="BL376" s="6">
        <v>23.59</v>
      </c>
      <c r="BM376" s="6">
        <v>0</v>
      </c>
      <c r="BN376" s="6">
        <v>0.16800000000000001</v>
      </c>
      <c r="BO376" s="6">
        <v>39.4</v>
      </c>
      <c r="BP376" s="6">
        <v>132.9</v>
      </c>
      <c r="BQ376" s="6">
        <v>53.9</v>
      </c>
      <c r="BR376" s="9">
        <f t="shared" si="103"/>
        <v>0.39130434782608703</v>
      </c>
      <c r="BS376" s="10">
        <f t="shared" si="104"/>
        <v>6.9782608695652186</v>
      </c>
      <c r="BT376" s="7">
        <f t="shared" si="105"/>
        <v>0</v>
      </c>
    </row>
    <row r="377" spans="2:73" ht="14.5" x14ac:dyDescent="0.35">
      <c r="B377" t="s">
        <v>364</v>
      </c>
      <c r="C377" s="2">
        <v>12.1</v>
      </c>
      <c r="D377" t="s">
        <v>11</v>
      </c>
      <c r="E377" t="s">
        <v>12</v>
      </c>
      <c r="F377">
        <v>3.202</v>
      </c>
      <c r="G377">
        <v>51.5</v>
      </c>
      <c r="H377">
        <v>138.19999999999999</v>
      </c>
      <c r="I377">
        <v>57.3</v>
      </c>
      <c r="J377" s="9">
        <f t="shared" si="92"/>
        <v>23.673913043478262</v>
      </c>
      <c r="K377" s="10">
        <f t="shared" si="93"/>
        <v>13.5</v>
      </c>
      <c r="L377" s="7">
        <f t="shared" si="106"/>
        <v>0</v>
      </c>
      <c r="N377" t="s">
        <v>720</v>
      </c>
      <c r="O377">
        <v>3.8</v>
      </c>
      <c r="P377" t="s">
        <v>11</v>
      </c>
      <c r="Q377" t="s">
        <v>12</v>
      </c>
      <c r="R377">
        <v>2.1219999999999999</v>
      </c>
      <c r="S377">
        <v>48.2</v>
      </c>
      <c r="T377">
        <v>140.19999999999999</v>
      </c>
      <c r="U377">
        <v>56.9</v>
      </c>
      <c r="V377" s="9">
        <f t="shared" si="94"/>
        <v>7.4347826086956532</v>
      </c>
      <c r="W377" s="10">
        <f t="shared" si="95"/>
        <v>13.5</v>
      </c>
      <c r="X377" s="7">
        <f t="shared" si="107"/>
        <v>0</v>
      </c>
      <c r="Z377" s="7" t="s">
        <v>2159</v>
      </c>
      <c r="AA377" s="7">
        <v>0.8</v>
      </c>
      <c r="AB377" s="7">
        <v>23.59</v>
      </c>
      <c r="AC377" s="7">
        <v>0</v>
      </c>
      <c r="AD377" s="7">
        <v>0.29899999999999999</v>
      </c>
      <c r="AE377" s="7">
        <v>47</v>
      </c>
      <c r="AF377" s="7">
        <v>130.30000000000001</v>
      </c>
      <c r="AG377" s="7">
        <v>54.3</v>
      </c>
      <c r="AH377" s="9">
        <f t="shared" si="96"/>
        <v>1.5652173913043481</v>
      </c>
      <c r="AI377" s="10">
        <f t="shared" si="97"/>
        <v>11.065217391304348</v>
      </c>
      <c r="AJ377" s="7">
        <f t="shared" si="108"/>
        <v>0</v>
      </c>
      <c r="AL377" s="4" t="s">
        <v>1086</v>
      </c>
      <c r="AM377" s="4">
        <v>6.4</v>
      </c>
      <c r="AN377" s="4">
        <v>23.59</v>
      </c>
      <c r="AO377" s="4">
        <v>0</v>
      </c>
      <c r="AP377" s="4">
        <v>3.202</v>
      </c>
      <c r="AQ377" s="4">
        <v>49</v>
      </c>
      <c r="AR377" s="4">
        <v>143.19999999999999</v>
      </c>
      <c r="AS377" s="4">
        <v>57.2</v>
      </c>
      <c r="AT377" s="9">
        <f t="shared" si="98"/>
        <v>12.521739130434785</v>
      </c>
      <c r="AU377" s="10">
        <f t="shared" si="99"/>
        <v>13.5</v>
      </c>
      <c r="AV377" s="7">
        <f t="shared" si="109"/>
        <v>0</v>
      </c>
      <c r="AX377" s="5" t="s">
        <v>1454</v>
      </c>
      <c r="AY377" s="5">
        <v>4.2</v>
      </c>
      <c r="AZ377" s="5">
        <v>23.59</v>
      </c>
      <c r="BA377" s="5">
        <v>0</v>
      </c>
      <c r="BB377" s="5">
        <v>1.792</v>
      </c>
      <c r="BC377" s="5">
        <v>48.2</v>
      </c>
      <c r="BD377" s="5">
        <v>138.4</v>
      </c>
      <c r="BE377" s="5">
        <v>56.7</v>
      </c>
      <c r="BF377" s="9">
        <f t="shared" si="100"/>
        <v>8.2173913043478279</v>
      </c>
      <c r="BG377" s="10">
        <f t="shared" si="101"/>
        <v>13.5</v>
      </c>
      <c r="BH377" s="7">
        <f t="shared" si="102"/>
        <v>0</v>
      </c>
      <c r="BJ377" s="6" t="s">
        <v>1813</v>
      </c>
      <c r="BK377" s="6">
        <v>0.9</v>
      </c>
      <c r="BL377" s="6">
        <v>23.59</v>
      </c>
      <c r="BM377" s="6">
        <v>0</v>
      </c>
      <c r="BN377" s="6">
        <v>0.42099999999999999</v>
      </c>
      <c r="BO377" s="6">
        <v>48.2</v>
      </c>
      <c r="BP377" s="6">
        <v>132.4</v>
      </c>
      <c r="BQ377" s="6">
        <v>55.3</v>
      </c>
      <c r="BR377" s="9">
        <f t="shared" si="103"/>
        <v>1.7608695652173916</v>
      </c>
      <c r="BS377" s="10">
        <f t="shared" si="104"/>
        <v>4.7391304347826093</v>
      </c>
      <c r="BT377" s="7">
        <f t="shared" si="105"/>
        <v>0</v>
      </c>
      <c r="BU377" s="7">
        <f>MEDIAN(BK350:BK380)</f>
        <v>2.2000000000000002</v>
      </c>
    </row>
    <row r="378" spans="2:73" x14ac:dyDescent="0.3">
      <c r="N378" t="s">
        <v>721</v>
      </c>
      <c r="O378">
        <v>14.3</v>
      </c>
      <c r="P378" t="s">
        <v>11</v>
      </c>
      <c r="Q378" t="s">
        <v>12</v>
      </c>
      <c r="R378">
        <v>3.1619999999999999</v>
      </c>
      <c r="S378">
        <v>54.5</v>
      </c>
      <c r="T378">
        <v>139.6</v>
      </c>
      <c r="U378">
        <v>57</v>
      </c>
      <c r="V378" s="9">
        <f t="shared" si="94"/>
        <v>27.978260869565222</v>
      </c>
      <c r="W378" s="10">
        <f t="shared" si="95"/>
        <v>13.5</v>
      </c>
      <c r="X378" s="7">
        <f t="shared" si="107"/>
        <v>0</v>
      </c>
      <c r="Z378" s="7" t="s">
        <v>2160</v>
      </c>
      <c r="AA378" s="7">
        <v>2.9</v>
      </c>
      <c r="AB378" s="7">
        <v>23.59</v>
      </c>
      <c r="AC378" s="7">
        <v>0</v>
      </c>
      <c r="AD378" s="7">
        <v>1.1779999999999999</v>
      </c>
      <c r="AE378" s="7">
        <v>48.2</v>
      </c>
      <c r="AF378" s="7">
        <v>138.6</v>
      </c>
      <c r="AG378" s="7">
        <v>56.9</v>
      </c>
      <c r="AH378" s="9">
        <f t="shared" si="96"/>
        <v>5.6739130434782616</v>
      </c>
      <c r="AI378" s="10">
        <f t="shared" si="97"/>
        <v>12.739130434782609</v>
      </c>
      <c r="AJ378" s="7">
        <f t="shared" si="108"/>
        <v>0</v>
      </c>
      <c r="AL378" s="4" t="s">
        <v>1087</v>
      </c>
      <c r="AM378" s="4">
        <v>3.1</v>
      </c>
      <c r="AN378" s="4">
        <v>23.59</v>
      </c>
      <c r="AO378" s="4">
        <v>0</v>
      </c>
      <c r="AP378" s="4">
        <v>2.2309999999999999</v>
      </c>
      <c r="AQ378" s="4">
        <v>48.2</v>
      </c>
      <c r="AR378" s="4">
        <v>141.4</v>
      </c>
      <c r="AS378" s="4">
        <v>56.1</v>
      </c>
      <c r="AT378" s="9">
        <f t="shared" si="98"/>
        <v>6.0652173913043486</v>
      </c>
      <c r="AU378" s="10">
        <f t="shared" si="99"/>
        <v>13.5</v>
      </c>
      <c r="AV378" s="7">
        <f t="shared" si="109"/>
        <v>0</v>
      </c>
      <c r="AX378" s="5" t="s">
        <v>1455</v>
      </c>
      <c r="AY378" s="5">
        <v>1.9</v>
      </c>
      <c r="AZ378" s="5">
        <v>23.59</v>
      </c>
      <c r="BA378" s="5">
        <v>0</v>
      </c>
      <c r="BB378" s="5">
        <v>0.47599999999999998</v>
      </c>
      <c r="BC378" s="5">
        <v>48.2</v>
      </c>
      <c r="BD378" s="5">
        <v>137.4</v>
      </c>
      <c r="BE378" s="5">
        <v>55.9</v>
      </c>
      <c r="BF378" s="9">
        <f t="shared" si="100"/>
        <v>3.7173913043478266</v>
      </c>
      <c r="BG378" s="10">
        <f t="shared" si="101"/>
        <v>13.217391304347828</v>
      </c>
      <c r="BH378" s="7">
        <f t="shared" si="102"/>
        <v>0</v>
      </c>
      <c r="BJ378" s="6" t="s">
        <v>1814</v>
      </c>
      <c r="BK378" s="6">
        <v>2</v>
      </c>
      <c r="BL378" s="6">
        <v>23.59</v>
      </c>
      <c r="BM378" s="6">
        <v>0</v>
      </c>
      <c r="BN378" s="6">
        <v>0.84299999999999997</v>
      </c>
      <c r="BO378" s="6">
        <v>48.2</v>
      </c>
      <c r="BP378" s="6">
        <v>141.30000000000001</v>
      </c>
      <c r="BQ378" s="6">
        <v>55.1</v>
      </c>
      <c r="BR378" s="9">
        <f t="shared" si="103"/>
        <v>3.9130434782608701</v>
      </c>
      <c r="BS378" s="10">
        <f t="shared" si="104"/>
        <v>4.6521739130434803</v>
      </c>
      <c r="BT378" s="7">
        <f t="shared" si="105"/>
        <v>0</v>
      </c>
      <c r="BU378" s="7">
        <f>STDEVA(BK350:BK380)</f>
        <v>4.5385540779282962</v>
      </c>
    </row>
    <row r="379" spans="2:73" x14ac:dyDescent="0.3">
      <c r="N379" t="s">
        <v>722</v>
      </c>
      <c r="O379">
        <v>1.8</v>
      </c>
      <c r="P379" t="s">
        <v>11</v>
      </c>
      <c r="Q379" t="s">
        <v>12</v>
      </c>
      <c r="R379">
        <v>2.4710000000000001</v>
      </c>
      <c r="S379">
        <v>48.2</v>
      </c>
      <c r="T379">
        <v>139.80000000000001</v>
      </c>
      <c r="U379">
        <v>55.5</v>
      </c>
      <c r="V379" s="9">
        <f t="shared" si="94"/>
        <v>3.5217391304347831</v>
      </c>
      <c r="W379" s="10">
        <f t="shared" si="95"/>
        <v>13.021739130434781</v>
      </c>
      <c r="X379" s="7">
        <f t="shared" si="107"/>
        <v>0</v>
      </c>
      <c r="Z379" s="7" t="s">
        <v>2161</v>
      </c>
      <c r="AA379" s="7">
        <v>13.9</v>
      </c>
      <c r="AB379" s="7">
        <v>23.59</v>
      </c>
      <c r="AC379" s="7">
        <v>0</v>
      </c>
      <c r="AD379" s="7">
        <v>3.2170000000000001</v>
      </c>
      <c r="AE379" s="7">
        <v>54</v>
      </c>
      <c r="AF379" s="7">
        <v>141.5</v>
      </c>
      <c r="AG379" s="7">
        <v>58.4</v>
      </c>
      <c r="AH379" s="9">
        <f t="shared" si="96"/>
        <v>27.195652173913047</v>
      </c>
      <c r="AI379" s="10">
        <f t="shared" si="97"/>
        <v>13.5</v>
      </c>
      <c r="AJ379" s="7">
        <f t="shared" si="108"/>
        <v>0</v>
      </c>
      <c r="AL379" s="4" t="s">
        <v>1088</v>
      </c>
      <c r="AM379" s="4">
        <v>1.8</v>
      </c>
      <c r="AN379" s="4">
        <v>23.59</v>
      </c>
      <c r="AO379" s="4">
        <v>0</v>
      </c>
      <c r="AP379" s="4">
        <v>0.502</v>
      </c>
      <c r="AQ379" s="4">
        <v>48.2</v>
      </c>
      <c r="AR379" s="4">
        <v>135.6</v>
      </c>
      <c r="AS379" s="4">
        <v>54.5</v>
      </c>
      <c r="AT379" s="9">
        <f t="shared" si="98"/>
        <v>3.5217391304347831</v>
      </c>
      <c r="AU379" s="10">
        <f t="shared" si="99"/>
        <v>13.021739130434781</v>
      </c>
      <c r="AV379" s="7">
        <f t="shared" si="109"/>
        <v>0</v>
      </c>
      <c r="AX379" s="5" t="s">
        <v>1456</v>
      </c>
      <c r="AY379" s="5">
        <v>1.6</v>
      </c>
      <c r="AZ379" s="5">
        <v>23.59</v>
      </c>
      <c r="BA379" s="5">
        <v>0</v>
      </c>
      <c r="BB379" s="5">
        <v>0.42799999999999999</v>
      </c>
      <c r="BC379" s="5">
        <v>47.5</v>
      </c>
      <c r="BD379" s="5">
        <v>136.5</v>
      </c>
      <c r="BE379" s="5">
        <v>55.6</v>
      </c>
      <c r="BF379" s="9">
        <f t="shared" si="100"/>
        <v>3.1304347826086962</v>
      </c>
      <c r="BG379" s="10">
        <f t="shared" si="101"/>
        <v>12.347826086956523</v>
      </c>
      <c r="BH379" s="7">
        <f t="shared" si="102"/>
        <v>0</v>
      </c>
      <c r="BJ379" s="6" t="s">
        <v>1815</v>
      </c>
      <c r="BK379" s="6">
        <v>0.5</v>
      </c>
      <c r="BL379" s="6">
        <v>23.59</v>
      </c>
      <c r="BM379" s="6">
        <v>0</v>
      </c>
      <c r="BN379" s="6">
        <v>0.182</v>
      </c>
      <c r="BO379" s="6">
        <v>44.7</v>
      </c>
      <c r="BP379" s="6">
        <v>131.9</v>
      </c>
      <c r="BQ379" s="6">
        <v>53.5</v>
      </c>
      <c r="BR379" s="9">
        <f t="shared" si="103"/>
        <v>0.97826086956521752</v>
      </c>
      <c r="BS379" s="10">
        <f t="shared" si="104"/>
        <v>1.630434782608698</v>
      </c>
      <c r="BT379" s="7">
        <f t="shared" si="105"/>
        <v>1</v>
      </c>
      <c r="BU379" s="7">
        <f>AVERAGE(BK350:BK380)</f>
        <v>4.2225806451612904</v>
      </c>
    </row>
    <row r="380" spans="2:73" x14ac:dyDescent="0.3">
      <c r="N380" t="s">
        <v>723</v>
      </c>
      <c r="O380">
        <v>0.6</v>
      </c>
      <c r="P380" t="s">
        <v>11</v>
      </c>
      <c r="Q380" t="s">
        <v>12</v>
      </c>
      <c r="R380">
        <v>0.33400000000000002</v>
      </c>
      <c r="S380">
        <v>45.9</v>
      </c>
      <c r="T380">
        <v>129.9</v>
      </c>
      <c r="U380">
        <v>54</v>
      </c>
      <c r="V380" s="9">
        <f t="shared" si="94"/>
        <v>1.173913043478261</v>
      </c>
      <c r="W380" s="10">
        <f t="shared" si="95"/>
        <v>10.195652173913043</v>
      </c>
      <c r="X380" s="7">
        <f t="shared" si="107"/>
        <v>0</v>
      </c>
      <c r="Z380" s="7" t="s">
        <v>2162</v>
      </c>
      <c r="AA380" s="7">
        <v>2.2999999999999998</v>
      </c>
      <c r="AB380" s="7">
        <v>23.59</v>
      </c>
      <c r="AC380" s="7">
        <v>0</v>
      </c>
      <c r="AD380" s="7">
        <v>2.9209999999999998</v>
      </c>
      <c r="AE380" s="7">
        <v>48.2</v>
      </c>
      <c r="AF380" s="7">
        <v>140.30000000000001</v>
      </c>
      <c r="AG380" s="7">
        <v>57.2</v>
      </c>
      <c r="AH380" s="9">
        <f t="shared" si="96"/>
        <v>4.5</v>
      </c>
      <c r="AI380" s="10">
        <f t="shared" si="97"/>
        <v>13.5</v>
      </c>
      <c r="AJ380" s="7">
        <f t="shared" si="108"/>
        <v>0</v>
      </c>
      <c r="AL380" s="4" t="s">
        <v>1089</v>
      </c>
      <c r="AM380" s="4">
        <v>8.6</v>
      </c>
      <c r="AN380" s="4">
        <v>23.59</v>
      </c>
      <c r="AO380" s="4">
        <v>0</v>
      </c>
      <c r="AP380" s="4">
        <v>3.1789999999999998</v>
      </c>
      <c r="AQ380" s="4">
        <v>48.3</v>
      </c>
      <c r="AR380" s="4">
        <v>143.69999999999999</v>
      </c>
      <c r="AS380" s="4">
        <v>57.6</v>
      </c>
      <c r="AT380" s="9">
        <f t="shared" si="98"/>
        <v>16.826086956521742</v>
      </c>
      <c r="AU380" s="10">
        <f t="shared" si="99"/>
        <v>13.5</v>
      </c>
      <c r="AV380" s="7">
        <f t="shared" si="109"/>
        <v>0</v>
      </c>
      <c r="AX380" s="5" t="s">
        <v>1457</v>
      </c>
      <c r="AY380" s="5">
        <v>1.9</v>
      </c>
      <c r="AZ380" s="5">
        <v>23.59</v>
      </c>
      <c r="BA380" s="5">
        <v>0</v>
      </c>
      <c r="BB380" s="5">
        <v>0.82299999999999995</v>
      </c>
      <c r="BC380" s="5">
        <v>48.2</v>
      </c>
      <c r="BD380" s="5">
        <v>139.30000000000001</v>
      </c>
      <c r="BE380" s="5">
        <v>55</v>
      </c>
      <c r="BF380" s="9">
        <f t="shared" si="100"/>
        <v>3.7173913043478266</v>
      </c>
      <c r="BG380" s="10">
        <f t="shared" si="101"/>
        <v>12.065217391304351</v>
      </c>
      <c r="BH380" s="7">
        <f t="shared" si="102"/>
        <v>0</v>
      </c>
      <c r="BJ380" s="6" t="s">
        <v>1816</v>
      </c>
      <c r="BK380" s="6">
        <v>1.4</v>
      </c>
      <c r="BL380" s="6">
        <v>23.59</v>
      </c>
      <c r="BM380" s="6">
        <v>0</v>
      </c>
      <c r="BN380" s="6">
        <v>0.999</v>
      </c>
      <c r="BO380" s="6">
        <v>48.2</v>
      </c>
      <c r="BP380" s="6">
        <v>136.6</v>
      </c>
      <c r="BQ380" s="6">
        <v>55.2</v>
      </c>
      <c r="BR380" s="9">
        <f t="shared" si="103"/>
        <v>2.7391304347826089</v>
      </c>
      <c r="BS380" s="10">
        <f t="shared" si="104"/>
        <v>10.369565217391306</v>
      </c>
      <c r="BT380" s="7">
        <f t="shared" si="105"/>
        <v>0</v>
      </c>
      <c r="BU380" s="7">
        <f>SUM(BK350:BK380)</f>
        <v>130.9</v>
      </c>
    </row>
    <row r="381" spans="2:73" x14ac:dyDescent="0.3">
      <c r="N381" t="s">
        <v>724</v>
      </c>
      <c r="O381">
        <v>0.9</v>
      </c>
      <c r="P381" t="s">
        <v>11</v>
      </c>
      <c r="Q381" t="s">
        <v>12</v>
      </c>
      <c r="R381">
        <v>0.38700000000000001</v>
      </c>
      <c r="S381">
        <v>48.2</v>
      </c>
      <c r="T381">
        <v>128.80000000000001</v>
      </c>
      <c r="U381">
        <v>54.2</v>
      </c>
      <c r="V381" s="9">
        <f t="shared" si="94"/>
        <v>1.7608695652173916</v>
      </c>
      <c r="W381" s="10">
        <f t="shared" si="95"/>
        <v>7.9565217391304337</v>
      </c>
      <c r="X381" s="7">
        <f t="shared" si="107"/>
        <v>0</v>
      </c>
      <c r="Z381" s="7" t="s">
        <v>2163</v>
      </c>
      <c r="AA381" s="7">
        <v>10.3</v>
      </c>
      <c r="AB381" s="7">
        <v>23.59</v>
      </c>
      <c r="AC381" s="7">
        <v>0</v>
      </c>
      <c r="AD381" s="7">
        <v>3.9750000000000001</v>
      </c>
      <c r="AE381" s="7">
        <v>56.2</v>
      </c>
      <c r="AF381" s="7">
        <v>141.19999999999999</v>
      </c>
      <c r="AG381" s="7">
        <v>58.2</v>
      </c>
      <c r="AH381" s="9">
        <f t="shared" si="96"/>
        <v>20.152173913043484</v>
      </c>
      <c r="AI381" s="10">
        <f t="shared" si="97"/>
        <v>13.5</v>
      </c>
      <c r="AJ381" s="7">
        <f t="shared" si="108"/>
        <v>0</v>
      </c>
      <c r="AL381" s="4" t="s">
        <v>1090</v>
      </c>
      <c r="AM381" s="4">
        <v>0.7</v>
      </c>
      <c r="AN381" s="4">
        <v>23.59</v>
      </c>
      <c r="AO381" s="4">
        <v>0</v>
      </c>
      <c r="AP381" s="4">
        <v>0.375</v>
      </c>
      <c r="AQ381" s="4">
        <v>45.2</v>
      </c>
      <c r="AR381" s="4">
        <v>131.30000000000001</v>
      </c>
      <c r="AS381" s="4">
        <v>53.6</v>
      </c>
      <c r="AT381" s="9">
        <f t="shared" si="98"/>
        <v>1.3695652173913044</v>
      </c>
      <c r="AU381" s="10">
        <f t="shared" si="99"/>
        <v>10.869565217391305</v>
      </c>
      <c r="AV381" s="7">
        <f t="shared" si="109"/>
        <v>0</v>
      </c>
      <c r="AX381" s="5" t="s">
        <v>1458</v>
      </c>
      <c r="AY381" s="5">
        <v>4.2</v>
      </c>
      <c r="AZ381" s="5">
        <v>23.59</v>
      </c>
      <c r="BA381" s="5">
        <v>0</v>
      </c>
      <c r="BB381" s="5">
        <v>2.9239999999999999</v>
      </c>
      <c r="BC381" s="5">
        <v>48.2</v>
      </c>
      <c r="BD381" s="5">
        <v>140.30000000000001</v>
      </c>
      <c r="BE381" s="5">
        <v>56.6</v>
      </c>
      <c r="BF381" s="9">
        <f t="shared" si="100"/>
        <v>8.2173913043478279</v>
      </c>
      <c r="BG381" s="10">
        <f t="shared" si="101"/>
        <v>13.5</v>
      </c>
      <c r="BH381" s="7">
        <f t="shared" si="102"/>
        <v>0</v>
      </c>
      <c r="BR381" s="9"/>
    </row>
    <row r="382" spans="2:73" x14ac:dyDescent="0.3">
      <c r="N382" t="s">
        <v>725</v>
      </c>
      <c r="O382">
        <v>4.9000000000000004</v>
      </c>
      <c r="P382" t="s">
        <v>11</v>
      </c>
      <c r="Q382" t="s">
        <v>12</v>
      </c>
      <c r="R382">
        <v>2.9780000000000002</v>
      </c>
      <c r="S382">
        <v>48.2</v>
      </c>
      <c r="T382">
        <v>139.80000000000001</v>
      </c>
      <c r="U382">
        <v>55.9</v>
      </c>
      <c r="V382" s="9">
        <f t="shared" si="94"/>
        <v>9.5869565217391326</v>
      </c>
      <c r="W382" s="10">
        <f t="shared" si="95"/>
        <v>13.5</v>
      </c>
      <c r="X382" s="7">
        <f t="shared" si="107"/>
        <v>0</v>
      </c>
      <c r="Z382" s="7" t="s">
        <v>2164</v>
      </c>
      <c r="AA382" s="7">
        <v>3.7</v>
      </c>
      <c r="AB382" s="7">
        <v>23.59</v>
      </c>
      <c r="AC382" s="7">
        <v>0</v>
      </c>
      <c r="AD382" s="7">
        <v>3.363</v>
      </c>
      <c r="AE382" s="7">
        <v>49</v>
      </c>
      <c r="AF382" s="7">
        <v>140.30000000000001</v>
      </c>
      <c r="AG382" s="7">
        <v>57.6</v>
      </c>
      <c r="AH382" s="9">
        <f t="shared" si="96"/>
        <v>7.2391304347826102</v>
      </c>
      <c r="AI382" s="10">
        <f t="shared" si="97"/>
        <v>13.5</v>
      </c>
      <c r="AJ382" s="7">
        <f t="shared" si="108"/>
        <v>0</v>
      </c>
      <c r="AL382" s="4" t="s">
        <v>1091</v>
      </c>
      <c r="AM382" s="4">
        <v>5.2</v>
      </c>
      <c r="AN382" s="4">
        <v>23.59</v>
      </c>
      <c r="AO382" s="4">
        <v>0</v>
      </c>
      <c r="AP382" s="4">
        <v>3.22</v>
      </c>
      <c r="AQ382" s="4">
        <v>50.3</v>
      </c>
      <c r="AR382" s="4">
        <v>141.6</v>
      </c>
      <c r="AS382" s="4">
        <v>56.5</v>
      </c>
      <c r="AT382" s="9">
        <f t="shared" si="98"/>
        <v>10.173913043478262</v>
      </c>
      <c r="AU382" s="10">
        <f t="shared" si="99"/>
        <v>13.5</v>
      </c>
      <c r="AV382" s="7">
        <f t="shared" si="109"/>
        <v>0</v>
      </c>
      <c r="AX382" s="5" t="s">
        <v>1459</v>
      </c>
      <c r="AY382" s="5">
        <v>5.2</v>
      </c>
      <c r="AZ382" s="5">
        <v>23.59</v>
      </c>
      <c r="BA382" s="5">
        <v>0</v>
      </c>
      <c r="BB382" s="5">
        <v>3.8220000000000001</v>
      </c>
      <c r="BC382" s="5">
        <v>51.2</v>
      </c>
      <c r="BD382" s="5">
        <v>141.80000000000001</v>
      </c>
      <c r="BE382" s="5">
        <v>56.8</v>
      </c>
      <c r="BF382" s="9">
        <f t="shared" si="100"/>
        <v>10.173913043478262</v>
      </c>
      <c r="BG382" s="10">
        <f t="shared" si="101"/>
        <v>13.5</v>
      </c>
      <c r="BH382" s="7">
        <f t="shared" si="102"/>
        <v>0</v>
      </c>
      <c r="BR382" s="9"/>
    </row>
    <row r="383" spans="2:73" x14ac:dyDescent="0.3">
      <c r="N383" t="s">
        <v>726</v>
      </c>
      <c r="O383">
        <v>3.2</v>
      </c>
      <c r="P383" t="s">
        <v>11</v>
      </c>
      <c r="Q383" t="s">
        <v>12</v>
      </c>
      <c r="R383">
        <v>2.3759999999999999</v>
      </c>
      <c r="S383">
        <v>48.2</v>
      </c>
      <c r="T383">
        <v>138.69999999999999</v>
      </c>
      <c r="U383">
        <v>56.8</v>
      </c>
      <c r="V383" s="9">
        <f t="shared" si="94"/>
        <v>6.2608695652173925</v>
      </c>
      <c r="W383" s="10">
        <f t="shared" si="95"/>
        <v>13.5</v>
      </c>
      <c r="X383" s="7">
        <f t="shared" si="107"/>
        <v>0</v>
      </c>
      <c r="Z383" s="7" t="s">
        <v>2165</v>
      </c>
      <c r="AA383" s="7">
        <v>0.7</v>
      </c>
      <c r="AB383" s="7">
        <v>23.59</v>
      </c>
      <c r="AC383" s="7">
        <v>0</v>
      </c>
      <c r="AD383" s="7">
        <v>0.93200000000000005</v>
      </c>
      <c r="AE383" s="7">
        <v>47.9</v>
      </c>
      <c r="AF383" s="7">
        <v>137.80000000000001</v>
      </c>
      <c r="AG383" s="7">
        <v>54.4</v>
      </c>
      <c r="AH383" s="9">
        <f t="shared" si="96"/>
        <v>1.3695652173913044</v>
      </c>
      <c r="AI383" s="10">
        <f t="shared" si="97"/>
        <v>10.869565217391305</v>
      </c>
      <c r="AJ383" s="7">
        <f t="shared" si="108"/>
        <v>0</v>
      </c>
      <c r="AL383" s="4" t="s">
        <v>1092</v>
      </c>
      <c r="AM383" s="4">
        <v>2.6</v>
      </c>
      <c r="AN383" s="4">
        <v>23.59</v>
      </c>
      <c r="AO383" s="4">
        <v>0</v>
      </c>
      <c r="AP383" s="4">
        <v>2.794</v>
      </c>
      <c r="AQ383" s="4">
        <v>48.2</v>
      </c>
      <c r="AR383" s="4">
        <v>144</v>
      </c>
      <c r="AS383" s="4">
        <v>56.3</v>
      </c>
      <c r="AT383" s="9">
        <f t="shared" si="98"/>
        <v>5.0869565217391308</v>
      </c>
      <c r="AU383" s="10">
        <f t="shared" si="99"/>
        <v>13.5</v>
      </c>
      <c r="AV383" s="7">
        <f t="shared" si="109"/>
        <v>0</v>
      </c>
      <c r="AX383" s="5" t="s">
        <v>1460</v>
      </c>
      <c r="AY383" s="5">
        <v>8.6</v>
      </c>
      <c r="AZ383" s="5">
        <v>23.59</v>
      </c>
      <c r="BA383" s="5">
        <v>0</v>
      </c>
      <c r="BB383" s="5">
        <v>4.0720000000000001</v>
      </c>
      <c r="BC383" s="5">
        <v>52.4</v>
      </c>
      <c r="BD383" s="5">
        <v>146</v>
      </c>
      <c r="BE383" s="5">
        <v>57.4</v>
      </c>
      <c r="BF383" s="9">
        <f t="shared" si="100"/>
        <v>16.826086956521742</v>
      </c>
      <c r="BG383" s="10">
        <f t="shared" si="101"/>
        <v>13.5</v>
      </c>
      <c r="BH383" s="7">
        <f t="shared" si="102"/>
        <v>0</v>
      </c>
      <c r="BR383" s="9"/>
    </row>
    <row r="384" spans="2:73" x14ac:dyDescent="0.3">
      <c r="N384" t="s">
        <v>727</v>
      </c>
      <c r="O384">
        <v>12.5</v>
      </c>
      <c r="P384" t="s">
        <v>11</v>
      </c>
      <c r="Q384" t="s">
        <v>12</v>
      </c>
      <c r="R384">
        <v>2.94</v>
      </c>
      <c r="S384">
        <v>51</v>
      </c>
      <c r="T384">
        <v>138.80000000000001</v>
      </c>
      <c r="U384">
        <v>56.9</v>
      </c>
      <c r="V384" s="9">
        <f t="shared" si="94"/>
        <v>24.456521739130437</v>
      </c>
      <c r="W384" s="10">
        <f t="shared" si="95"/>
        <v>13.5</v>
      </c>
      <c r="X384" s="7">
        <f t="shared" si="107"/>
        <v>0</v>
      </c>
      <c r="Z384" s="7" t="s">
        <v>2166</v>
      </c>
      <c r="AA384" s="7">
        <v>4.7</v>
      </c>
      <c r="AB384" s="7">
        <v>23.59</v>
      </c>
      <c r="AC384" s="7">
        <v>0</v>
      </c>
      <c r="AD384" s="7">
        <v>3.3580000000000001</v>
      </c>
      <c r="AE384" s="7">
        <v>51</v>
      </c>
      <c r="AF384" s="7">
        <v>141.69999999999999</v>
      </c>
      <c r="AG384" s="7">
        <v>57.4</v>
      </c>
      <c r="AH384" s="9">
        <f t="shared" si="96"/>
        <v>9.1956521739130448</v>
      </c>
      <c r="AI384" s="10">
        <f t="shared" si="97"/>
        <v>13.5</v>
      </c>
      <c r="AJ384" s="7">
        <f t="shared" si="108"/>
        <v>0</v>
      </c>
      <c r="AL384" s="4" t="s">
        <v>1093</v>
      </c>
      <c r="AM384" s="4">
        <v>5.0999999999999996</v>
      </c>
      <c r="AN384" s="4">
        <v>23.59</v>
      </c>
      <c r="AO384" s="4">
        <v>0</v>
      </c>
      <c r="AP384" s="4">
        <v>3.7429999999999999</v>
      </c>
      <c r="AQ384" s="4">
        <v>52.4</v>
      </c>
      <c r="AR384" s="4">
        <v>142.19999999999999</v>
      </c>
      <c r="AS384" s="4">
        <v>57.1</v>
      </c>
      <c r="AT384" s="9">
        <f t="shared" si="98"/>
        <v>9.9782608695652186</v>
      </c>
      <c r="AU384" s="10">
        <f t="shared" si="99"/>
        <v>13.5</v>
      </c>
      <c r="AV384" s="7">
        <f t="shared" si="109"/>
        <v>0</v>
      </c>
      <c r="AX384" s="5" t="s">
        <v>1461</v>
      </c>
      <c r="AY384" s="5">
        <v>6.5</v>
      </c>
      <c r="AZ384" s="5">
        <v>23.59</v>
      </c>
      <c r="BA384" s="5">
        <v>0</v>
      </c>
      <c r="BB384" s="5">
        <v>3.2930000000000001</v>
      </c>
      <c r="BC384" s="5">
        <v>49.8</v>
      </c>
      <c r="BD384" s="5">
        <v>143.1</v>
      </c>
      <c r="BE384" s="5">
        <v>57.4</v>
      </c>
      <c r="BF384" s="9">
        <f t="shared" si="100"/>
        <v>12.717391304347828</v>
      </c>
      <c r="BG384" s="10">
        <f t="shared" si="101"/>
        <v>13.5</v>
      </c>
      <c r="BH384" s="7">
        <f t="shared" si="102"/>
        <v>0</v>
      </c>
      <c r="BR384" s="9"/>
    </row>
    <row r="385" spans="14:70" x14ac:dyDescent="0.3">
      <c r="N385" t="s">
        <v>728</v>
      </c>
      <c r="O385">
        <v>2.4</v>
      </c>
      <c r="P385" t="s">
        <v>11</v>
      </c>
      <c r="Q385" t="s">
        <v>12</v>
      </c>
      <c r="R385">
        <v>2.0680000000000001</v>
      </c>
      <c r="S385">
        <v>48.2</v>
      </c>
      <c r="T385">
        <v>140.4</v>
      </c>
      <c r="U385">
        <v>55.3</v>
      </c>
      <c r="V385" s="9">
        <f t="shared" si="94"/>
        <v>4.6956521739130439</v>
      </c>
      <c r="W385" s="10">
        <f t="shared" si="95"/>
        <v>13.5</v>
      </c>
      <c r="X385" s="7">
        <f t="shared" si="107"/>
        <v>0</v>
      </c>
      <c r="Z385" s="7" t="s">
        <v>2167</v>
      </c>
      <c r="AA385" s="7">
        <v>2.4</v>
      </c>
      <c r="AB385" s="7">
        <v>23.59</v>
      </c>
      <c r="AC385" s="7">
        <v>0</v>
      </c>
      <c r="AD385" s="7">
        <v>3.214</v>
      </c>
      <c r="AE385" s="7">
        <v>48.4</v>
      </c>
      <c r="AF385" s="7">
        <v>141.1</v>
      </c>
      <c r="AG385" s="7">
        <v>56.7</v>
      </c>
      <c r="AH385" s="9">
        <f t="shared" si="96"/>
        <v>4.6956521739130439</v>
      </c>
      <c r="AI385" s="10">
        <f t="shared" si="97"/>
        <v>13.5</v>
      </c>
      <c r="AJ385" s="7">
        <f t="shared" si="108"/>
        <v>0</v>
      </c>
      <c r="AL385" s="4" t="s">
        <v>1094</v>
      </c>
      <c r="AM385" s="4">
        <v>3.7</v>
      </c>
      <c r="AN385" s="4">
        <v>23.59</v>
      </c>
      <c r="AO385" s="4">
        <v>0</v>
      </c>
      <c r="AP385" s="4">
        <v>3.0089999999999999</v>
      </c>
      <c r="AQ385" s="4">
        <v>48.2</v>
      </c>
      <c r="AR385" s="4">
        <v>140.19999999999999</v>
      </c>
      <c r="AS385" s="4">
        <v>56.6</v>
      </c>
      <c r="AT385" s="9">
        <f t="shared" si="98"/>
        <v>7.2391304347826102</v>
      </c>
      <c r="AU385" s="10">
        <f t="shared" si="99"/>
        <v>13.5</v>
      </c>
      <c r="AV385" s="7">
        <f t="shared" si="109"/>
        <v>0</v>
      </c>
      <c r="AX385" s="5" t="s">
        <v>1462</v>
      </c>
      <c r="AY385" s="5">
        <v>8.4</v>
      </c>
      <c r="AZ385" s="5">
        <v>23.59</v>
      </c>
      <c r="BA385" s="5">
        <v>0</v>
      </c>
      <c r="BB385" s="5">
        <v>3.6619999999999999</v>
      </c>
      <c r="BC385" s="5">
        <v>49.4</v>
      </c>
      <c r="BD385" s="5">
        <v>140.80000000000001</v>
      </c>
      <c r="BE385" s="5">
        <v>57.3</v>
      </c>
      <c r="BF385" s="9">
        <f t="shared" si="100"/>
        <v>16.434782608695656</v>
      </c>
      <c r="BG385" s="10">
        <f t="shared" si="101"/>
        <v>13.5</v>
      </c>
      <c r="BH385" s="7">
        <f t="shared" si="102"/>
        <v>0</v>
      </c>
      <c r="BR385" s="9"/>
    </row>
    <row r="386" spans="14:70" x14ac:dyDescent="0.3">
      <c r="N386" t="s">
        <v>729</v>
      </c>
      <c r="O386">
        <v>4</v>
      </c>
      <c r="P386" t="s">
        <v>11</v>
      </c>
      <c r="Q386" t="s">
        <v>12</v>
      </c>
      <c r="R386">
        <v>1.637</v>
      </c>
      <c r="S386">
        <v>48.2</v>
      </c>
      <c r="T386">
        <v>136.9</v>
      </c>
      <c r="U386">
        <v>55.3</v>
      </c>
      <c r="V386" s="9">
        <f t="shared" si="94"/>
        <v>7.8260869565217401</v>
      </c>
      <c r="W386" s="10">
        <f t="shared" si="95"/>
        <v>13.5</v>
      </c>
      <c r="X386" s="7">
        <f t="shared" si="107"/>
        <v>0</v>
      </c>
      <c r="Z386" s="7" t="s">
        <v>2168</v>
      </c>
      <c r="AA386" s="7">
        <v>2.1</v>
      </c>
      <c r="AB386" s="7">
        <v>23.59</v>
      </c>
      <c r="AC386" s="7">
        <v>0</v>
      </c>
      <c r="AD386" s="7">
        <v>0.69299999999999995</v>
      </c>
      <c r="AE386" s="7">
        <v>48.2</v>
      </c>
      <c r="AF386" s="7">
        <v>133.30000000000001</v>
      </c>
      <c r="AG386" s="7">
        <v>55.4</v>
      </c>
      <c r="AH386" s="9">
        <f t="shared" si="96"/>
        <v>4.108695652173914</v>
      </c>
      <c r="AI386" s="10">
        <f t="shared" si="97"/>
        <v>13.5</v>
      </c>
      <c r="AJ386" s="7">
        <f t="shared" si="108"/>
        <v>0</v>
      </c>
      <c r="AL386" s="4" t="s">
        <v>1095</v>
      </c>
      <c r="AM386" s="4">
        <v>4.0999999999999996</v>
      </c>
      <c r="AN386" s="4">
        <v>23.59</v>
      </c>
      <c r="AO386" s="4">
        <v>0</v>
      </c>
      <c r="AP386" s="4">
        <v>3.472</v>
      </c>
      <c r="AQ386" s="4">
        <v>49.5</v>
      </c>
      <c r="AR386" s="4">
        <v>146.4</v>
      </c>
      <c r="AS386" s="4">
        <v>56.9</v>
      </c>
      <c r="AT386" s="9">
        <f t="shared" si="98"/>
        <v>8.0217391304347831</v>
      </c>
      <c r="AU386" s="10">
        <f t="shared" si="99"/>
        <v>13.5</v>
      </c>
      <c r="AV386" s="7">
        <f t="shared" si="109"/>
        <v>0</v>
      </c>
      <c r="AX386" s="5" t="s">
        <v>1463</v>
      </c>
      <c r="AY386" s="5">
        <v>14.1</v>
      </c>
      <c r="AZ386" s="5">
        <v>23.59</v>
      </c>
      <c r="BA386" s="5">
        <v>0</v>
      </c>
      <c r="BB386" s="5">
        <v>3.1240000000000001</v>
      </c>
      <c r="BC386" s="5">
        <v>48.9</v>
      </c>
      <c r="BD386" s="5">
        <v>140.80000000000001</v>
      </c>
      <c r="BE386" s="5">
        <v>58.1</v>
      </c>
      <c r="BF386" s="9">
        <f t="shared" si="100"/>
        <v>27.586956521739133</v>
      </c>
      <c r="BG386" s="10">
        <f t="shared" si="101"/>
        <v>13.5</v>
      </c>
      <c r="BH386" s="7">
        <f t="shared" si="102"/>
        <v>0</v>
      </c>
      <c r="BR386" s="9"/>
    </row>
    <row r="387" spans="14:70" x14ac:dyDescent="0.3">
      <c r="N387" t="s">
        <v>730</v>
      </c>
      <c r="O387">
        <v>12.2</v>
      </c>
      <c r="P387" t="s">
        <v>11</v>
      </c>
      <c r="Q387" t="s">
        <v>12</v>
      </c>
      <c r="R387">
        <v>3.226</v>
      </c>
      <c r="S387">
        <v>55.9</v>
      </c>
      <c r="T387">
        <v>140.30000000000001</v>
      </c>
      <c r="U387">
        <v>56.3</v>
      </c>
      <c r="V387" s="9">
        <f t="shared" si="94"/>
        <v>23.869565217391305</v>
      </c>
      <c r="W387" s="10">
        <f t="shared" si="95"/>
        <v>13.5</v>
      </c>
      <c r="X387" s="7">
        <f t="shared" si="107"/>
        <v>0</v>
      </c>
      <c r="Z387" s="7" t="s">
        <v>2169</v>
      </c>
      <c r="AA387" s="7">
        <v>3.7</v>
      </c>
      <c r="AB387" s="7">
        <v>23.59</v>
      </c>
      <c r="AC387" s="7">
        <v>0</v>
      </c>
      <c r="AD387" s="7">
        <v>2.194</v>
      </c>
      <c r="AE387" s="7">
        <v>48.2</v>
      </c>
      <c r="AF387" s="7">
        <v>140.30000000000001</v>
      </c>
      <c r="AG387" s="7">
        <v>56.7</v>
      </c>
      <c r="AH387" s="9">
        <f t="shared" si="96"/>
        <v>7.2391304347826102</v>
      </c>
      <c r="AI387" s="10">
        <f t="shared" si="97"/>
        <v>13.5</v>
      </c>
      <c r="AJ387" s="7">
        <f t="shared" si="108"/>
        <v>0</v>
      </c>
      <c r="AL387" s="4" t="s">
        <v>1096</v>
      </c>
      <c r="AM387" s="4">
        <v>3.3</v>
      </c>
      <c r="AN387" s="4">
        <v>23.59</v>
      </c>
      <c r="AO387" s="4">
        <v>0</v>
      </c>
      <c r="AP387" s="4">
        <v>2.649</v>
      </c>
      <c r="AQ387" s="4">
        <v>48.2</v>
      </c>
      <c r="AR387" s="4">
        <v>140</v>
      </c>
      <c r="AS387" s="4">
        <v>56.2</v>
      </c>
      <c r="AT387" s="9">
        <f t="shared" si="98"/>
        <v>6.4565217391304355</v>
      </c>
      <c r="AU387" s="10">
        <f t="shared" si="99"/>
        <v>13.5</v>
      </c>
      <c r="AV387" s="7">
        <f t="shared" si="109"/>
        <v>0</v>
      </c>
      <c r="AX387" s="5" t="s">
        <v>1464</v>
      </c>
      <c r="AY387" s="5">
        <v>12.3</v>
      </c>
      <c r="AZ387" s="5">
        <v>23.59</v>
      </c>
      <c r="BA387" s="5">
        <v>0</v>
      </c>
      <c r="BB387" s="5">
        <v>2.7890000000000001</v>
      </c>
      <c r="BC387" s="5">
        <v>48.3</v>
      </c>
      <c r="BD387" s="5">
        <v>148.19999999999999</v>
      </c>
      <c r="BE387" s="5">
        <v>57.7</v>
      </c>
      <c r="BF387" s="9">
        <f t="shared" si="100"/>
        <v>24.065217391304351</v>
      </c>
      <c r="BG387" s="10">
        <f t="shared" si="101"/>
        <v>13.5</v>
      </c>
      <c r="BH387" s="7">
        <f t="shared" si="102"/>
        <v>0</v>
      </c>
      <c r="BR387" s="9"/>
    </row>
    <row r="388" spans="14:70" x14ac:dyDescent="0.3">
      <c r="N388" t="s">
        <v>731</v>
      </c>
      <c r="O388">
        <v>0.9</v>
      </c>
      <c r="P388" t="s">
        <v>11</v>
      </c>
      <c r="Q388" t="s">
        <v>12</v>
      </c>
      <c r="R388">
        <v>0.42899999999999999</v>
      </c>
      <c r="S388">
        <v>48.2</v>
      </c>
      <c r="T388">
        <v>129.19999999999999</v>
      </c>
      <c r="U388">
        <v>54.1</v>
      </c>
      <c r="V388" s="9">
        <f t="shared" si="94"/>
        <v>1.7608695652173916</v>
      </c>
      <c r="W388" s="10">
        <f t="shared" si="95"/>
        <v>11.260869565217391</v>
      </c>
      <c r="X388" s="7">
        <f t="shared" si="107"/>
        <v>0</v>
      </c>
      <c r="Z388" s="7" t="s">
        <v>2170</v>
      </c>
      <c r="AA388" s="7">
        <v>0.1</v>
      </c>
      <c r="AB388" s="7">
        <v>23.59</v>
      </c>
      <c r="AC388" s="7">
        <v>0</v>
      </c>
      <c r="AD388" s="7">
        <v>0.13700000000000001</v>
      </c>
      <c r="AE388" s="7">
        <v>40.4</v>
      </c>
      <c r="AF388" s="7">
        <v>128.80000000000001</v>
      </c>
      <c r="AG388" s="7">
        <v>53.9</v>
      </c>
      <c r="AH388" s="9">
        <f t="shared" si="96"/>
        <v>0.19565217391304351</v>
      </c>
      <c r="AI388" s="10">
        <f t="shared" si="97"/>
        <v>9.695652173913043</v>
      </c>
      <c r="AJ388" s="7">
        <f t="shared" si="108"/>
        <v>0</v>
      </c>
      <c r="AL388" s="4" t="s">
        <v>1097</v>
      </c>
      <c r="AM388" s="4">
        <v>7</v>
      </c>
      <c r="AN388" s="4">
        <v>23.59</v>
      </c>
      <c r="AO388" s="4">
        <v>0</v>
      </c>
      <c r="AP388" s="4">
        <v>2.601</v>
      </c>
      <c r="AQ388" s="4">
        <v>48.2</v>
      </c>
      <c r="AR388" s="4">
        <v>140.19999999999999</v>
      </c>
      <c r="AS388" s="4">
        <v>56.8</v>
      </c>
      <c r="AT388" s="9">
        <f t="shared" si="98"/>
        <v>13.695652173913045</v>
      </c>
      <c r="AU388" s="10">
        <f t="shared" si="99"/>
        <v>13.5</v>
      </c>
      <c r="AV388" s="7">
        <f t="shared" si="109"/>
        <v>0</v>
      </c>
      <c r="AX388" s="5" t="s">
        <v>1465</v>
      </c>
      <c r="AY388" s="5">
        <v>10.199999999999999</v>
      </c>
      <c r="AZ388" s="5">
        <v>23.59</v>
      </c>
      <c r="BA388" s="5">
        <v>0</v>
      </c>
      <c r="BB388" s="5">
        <v>2.8330000000000002</v>
      </c>
      <c r="BC388" s="5">
        <v>48.3</v>
      </c>
      <c r="BD388" s="5">
        <v>152.4</v>
      </c>
      <c r="BE388" s="5">
        <v>57.8</v>
      </c>
      <c r="BF388" s="9">
        <f t="shared" si="100"/>
        <v>19.956521739130437</v>
      </c>
      <c r="BG388" s="10">
        <f t="shared" si="101"/>
        <v>13.5</v>
      </c>
      <c r="BH388" s="7">
        <f t="shared" si="102"/>
        <v>0</v>
      </c>
      <c r="BR388" s="9"/>
    </row>
    <row r="389" spans="14:70" x14ac:dyDescent="0.3">
      <c r="N389" t="s">
        <v>732</v>
      </c>
      <c r="O389">
        <v>4.5</v>
      </c>
      <c r="P389" t="s">
        <v>11</v>
      </c>
      <c r="Q389" t="s">
        <v>12</v>
      </c>
      <c r="R389">
        <v>3.3650000000000002</v>
      </c>
      <c r="S389">
        <v>49.5</v>
      </c>
      <c r="T389">
        <v>144.30000000000001</v>
      </c>
      <c r="U389">
        <v>55.7</v>
      </c>
      <c r="V389" s="9">
        <f t="shared" si="94"/>
        <v>8.804347826086957</v>
      </c>
      <c r="W389" s="10">
        <f t="shared" si="95"/>
        <v>13.5</v>
      </c>
      <c r="X389" s="7">
        <f t="shared" si="107"/>
        <v>0</v>
      </c>
      <c r="Z389" s="7" t="s">
        <v>2171</v>
      </c>
      <c r="AA389" s="7">
        <v>5</v>
      </c>
      <c r="AB389" s="7">
        <v>23.59</v>
      </c>
      <c r="AC389" s="7">
        <v>0</v>
      </c>
      <c r="AD389" s="7">
        <v>3.2469999999999999</v>
      </c>
      <c r="AE389" s="7">
        <v>50.1</v>
      </c>
      <c r="AF389" s="7">
        <v>139</v>
      </c>
      <c r="AG389" s="7">
        <v>57.9</v>
      </c>
      <c r="AH389" s="9">
        <f t="shared" si="96"/>
        <v>9.7826086956521756</v>
      </c>
      <c r="AI389" s="10">
        <f t="shared" si="97"/>
        <v>13.5</v>
      </c>
      <c r="AJ389" s="7">
        <f t="shared" si="108"/>
        <v>0</v>
      </c>
      <c r="AL389" s="4" t="s">
        <v>1098</v>
      </c>
      <c r="AM389" s="4">
        <v>1.4</v>
      </c>
      <c r="AN389" s="4">
        <v>23.59</v>
      </c>
      <c r="AO389" s="4">
        <v>0</v>
      </c>
      <c r="AP389" s="4">
        <v>1.4470000000000001</v>
      </c>
      <c r="AQ389" s="4">
        <v>48.2</v>
      </c>
      <c r="AR389" s="4">
        <v>135.30000000000001</v>
      </c>
      <c r="AS389" s="4">
        <v>55.6</v>
      </c>
      <c r="AT389" s="9">
        <f t="shared" si="98"/>
        <v>2.7391304347826089</v>
      </c>
      <c r="AU389" s="10">
        <f t="shared" si="99"/>
        <v>12.239130434782609</v>
      </c>
      <c r="AV389" s="7">
        <f t="shared" si="109"/>
        <v>0</v>
      </c>
      <c r="AX389" s="5" t="s">
        <v>1466</v>
      </c>
      <c r="AY389" s="5">
        <v>9.8000000000000007</v>
      </c>
      <c r="AZ389" s="5">
        <v>23.59</v>
      </c>
      <c r="BA389" s="5">
        <v>0</v>
      </c>
      <c r="BB389" s="5">
        <v>2.54</v>
      </c>
      <c r="BC389" s="5">
        <v>48.2</v>
      </c>
      <c r="BD389" s="5">
        <v>148.19999999999999</v>
      </c>
      <c r="BE389" s="5">
        <v>56.9</v>
      </c>
      <c r="BF389" s="9">
        <f t="shared" si="100"/>
        <v>19.173913043478265</v>
      </c>
      <c r="BG389" s="10">
        <f t="shared" si="101"/>
        <v>13.5</v>
      </c>
      <c r="BH389" s="7">
        <f t="shared" si="102"/>
        <v>0</v>
      </c>
      <c r="BR389" s="9"/>
    </row>
    <row r="390" spans="14:70" x14ac:dyDescent="0.3">
      <c r="N390" t="s">
        <v>733</v>
      </c>
      <c r="O390">
        <v>1.9</v>
      </c>
      <c r="P390" t="s">
        <v>11</v>
      </c>
      <c r="Q390" t="s">
        <v>12</v>
      </c>
      <c r="R390">
        <v>0.71099999999999997</v>
      </c>
      <c r="S390">
        <v>48.2</v>
      </c>
      <c r="T390">
        <v>132.9</v>
      </c>
      <c r="U390">
        <v>55.5</v>
      </c>
      <c r="V390" s="9">
        <f t="shared" si="94"/>
        <v>3.7173913043478266</v>
      </c>
      <c r="W390" s="10">
        <f t="shared" si="95"/>
        <v>13.217391304347828</v>
      </c>
      <c r="X390" s="7">
        <f t="shared" si="107"/>
        <v>0</v>
      </c>
      <c r="Z390" s="7" t="s">
        <v>2172</v>
      </c>
      <c r="AA390" s="7">
        <v>0.4</v>
      </c>
      <c r="AB390" s="7">
        <v>23.59</v>
      </c>
      <c r="AC390" s="7">
        <v>0</v>
      </c>
      <c r="AD390" s="7">
        <v>0.30199999999999999</v>
      </c>
      <c r="AE390" s="7">
        <v>47.3</v>
      </c>
      <c r="AF390" s="7">
        <v>135.5</v>
      </c>
      <c r="AG390" s="7">
        <v>55.1</v>
      </c>
      <c r="AH390" s="9">
        <f t="shared" si="96"/>
        <v>0.78260869565217406</v>
      </c>
      <c r="AI390" s="10">
        <f t="shared" si="97"/>
        <v>10.282608695652174</v>
      </c>
      <c r="AJ390" s="7">
        <f t="shared" si="108"/>
        <v>0</v>
      </c>
      <c r="AL390" s="4" t="s">
        <v>1099</v>
      </c>
      <c r="AM390" s="4">
        <v>0.5</v>
      </c>
      <c r="AN390" s="4">
        <v>23.59</v>
      </c>
      <c r="AO390" s="4">
        <v>0</v>
      </c>
      <c r="AP390" s="4">
        <v>0.33200000000000002</v>
      </c>
      <c r="AQ390" s="4">
        <v>42.9</v>
      </c>
      <c r="AR390" s="4">
        <v>126.5</v>
      </c>
      <c r="AS390" s="4">
        <v>54.3</v>
      </c>
      <c r="AT390" s="9">
        <f t="shared" si="98"/>
        <v>0.97826086956521752</v>
      </c>
      <c r="AU390" s="10">
        <f t="shared" si="99"/>
        <v>9.2173913043478262</v>
      </c>
      <c r="AV390" s="7">
        <f t="shared" si="109"/>
        <v>0</v>
      </c>
      <c r="AX390" s="5" t="s">
        <v>1467</v>
      </c>
      <c r="AY390" s="5">
        <v>8.6999999999999993</v>
      </c>
      <c r="AZ390" s="5">
        <v>23.59</v>
      </c>
      <c r="BA390" s="5">
        <v>0</v>
      </c>
      <c r="BB390" s="5">
        <v>2.9620000000000002</v>
      </c>
      <c r="BC390" s="5">
        <v>48.3</v>
      </c>
      <c r="BD390" s="5">
        <v>152</v>
      </c>
      <c r="BE390" s="5">
        <v>57.1</v>
      </c>
      <c r="BF390" s="9">
        <f t="shared" si="100"/>
        <v>17.021739130434785</v>
      </c>
      <c r="BG390" s="10">
        <f t="shared" si="101"/>
        <v>13.5</v>
      </c>
      <c r="BH390" s="7">
        <f t="shared" si="102"/>
        <v>0</v>
      </c>
      <c r="BR390" s="9"/>
    </row>
    <row r="391" spans="14:70" x14ac:dyDescent="0.3">
      <c r="N391" t="s">
        <v>734</v>
      </c>
      <c r="O391">
        <v>7.9</v>
      </c>
      <c r="P391" t="s">
        <v>11</v>
      </c>
      <c r="Q391" t="s">
        <v>12</v>
      </c>
      <c r="R391">
        <v>2.9409999999999998</v>
      </c>
      <c r="S391">
        <v>50</v>
      </c>
      <c r="T391">
        <v>140.4</v>
      </c>
      <c r="U391">
        <v>57</v>
      </c>
      <c r="V391" s="9">
        <f t="shared" si="94"/>
        <v>15.456521739130437</v>
      </c>
      <c r="W391" s="10">
        <f t="shared" si="95"/>
        <v>13.5</v>
      </c>
      <c r="X391" s="7">
        <f t="shared" si="107"/>
        <v>0</v>
      </c>
      <c r="Z391" s="7" t="s">
        <v>2173</v>
      </c>
      <c r="AA391" s="7">
        <v>6.4</v>
      </c>
      <c r="AB391" s="7">
        <v>23.59</v>
      </c>
      <c r="AC391" s="7">
        <v>0</v>
      </c>
      <c r="AD391" s="7">
        <v>3.657</v>
      </c>
      <c r="AE391" s="7">
        <v>53.1</v>
      </c>
      <c r="AF391" s="7">
        <v>141.5</v>
      </c>
      <c r="AG391" s="7">
        <v>58.4</v>
      </c>
      <c r="AH391" s="9">
        <f t="shared" si="96"/>
        <v>12.521739130434785</v>
      </c>
      <c r="AI391" s="10">
        <f t="shared" si="97"/>
        <v>13.5</v>
      </c>
      <c r="AJ391" s="7">
        <f t="shared" si="108"/>
        <v>0</v>
      </c>
      <c r="AL391" s="4" t="s">
        <v>1100</v>
      </c>
      <c r="AM391" s="4">
        <v>0.5</v>
      </c>
      <c r="AN391" s="4">
        <v>23.59</v>
      </c>
      <c r="AO391" s="4">
        <v>0</v>
      </c>
      <c r="AP391" s="4">
        <v>0.193</v>
      </c>
      <c r="AQ391" s="4">
        <v>42.5</v>
      </c>
      <c r="AR391" s="4">
        <v>123.8</v>
      </c>
      <c r="AS391" s="4">
        <v>53.8</v>
      </c>
      <c r="AT391" s="9">
        <f t="shared" si="98"/>
        <v>0.97826086956521752</v>
      </c>
      <c r="AU391" s="10">
        <f t="shared" si="99"/>
        <v>6.195652173913043</v>
      </c>
      <c r="AV391" s="7">
        <f t="shared" si="109"/>
        <v>0</v>
      </c>
      <c r="AX391" s="5" t="s">
        <v>1468</v>
      </c>
      <c r="AY391" s="5">
        <v>4.3</v>
      </c>
      <c r="AZ391" s="5">
        <v>23.59</v>
      </c>
      <c r="BA391" s="5">
        <v>0</v>
      </c>
      <c r="BB391" s="5">
        <v>3.4940000000000002</v>
      </c>
      <c r="BC391" s="5">
        <v>48.3</v>
      </c>
      <c r="BD391" s="5">
        <v>155.1</v>
      </c>
      <c r="BE391" s="5">
        <v>56.3</v>
      </c>
      <c r="BF391" s="9">
        <f t="shared" si="100"/>
        <v>8.413043478260871</v>
      </c>
      <c r="BG391" s="10">
        <f t="shared" si="101"/>
        <v>13.5</v>
      </c>
      <c r="BH391" s="7">
        <f t="shared" si="102"/>
        <v>0</v>
      </c>
      <c r="BR391" s="9"/>
    </row>
    <row r="392" spans="14:70" x14ac:dyDescent="0.3">
      <c r="N392" t="s">
        <v>735</v>
      </c>
      <c r="O392">
        <v>12</v>
      </c>
      <c r="P392" t="s">
        <v>11</v>
      </c>
      <c r="Q392" t="s">
        <v>12</v>
      </c>
      <c r="R392">
        <v>2.899</v>
      </c>
      <c r="S392">
        <v>51.5</v>
      </c>
      <c r="T392">
        <v>138.30000000000001</v>
      </c>
      <c r="U392">
        <v>56.9</v>
      </c>
      <c r="V392" s="9">
        <f t="shared" si="94"/>
        <v>23.478260869565219</v>
      </c>
      <c r="W392" s="10">
        <f t="shared" si="95"/>
        <v>13.5</v>
      </c>
      <c r="X392" s="7">
        <f t="shared" si="107"/>
        <v>0</v>
      </c>
      <c r="Z392" s="7" t="s">
        <v>2174</v>
      </c>
      <c r="AA392" s="7">
        <v>1.4</v>
      </c>
      <c r="AB392" s="7">
        <v>23.59</v>
      </c>
      <c r="AC392" s="7">
        <v>0</v>
      </c>
      <c r="AD392" s="7">
        <v>0.60799999999999998</v>
      </c>
      <c r="AE392" s="7">
        <v>48.2</v>
      </c>
      <c r="AF392" s="7">
        <v>137.30000000000001</v>
      </c>
      <c r="AG392" s="7">
        <v>55.3</v>
      </c>
      <c r="AH392" s="9">
        <f t="shared" si="96"/>
        <v>2.7391304347826089</v>
      </c>
      <c r="AI392" s="10">
        <f t="shared" si="97"/>
        <v>12.239130434782609</v>
      </c>
      <c r="AJ392" s="7">
        <f t="shared" si="108"/>
        <v>0</v>
      </c>
      <c r="AL392" s="4" t="s">
        <v>1101</v>
      </c>
      <c r="AM392" s="4">
        <v>0.7</v>
      </c>
      <c r="AN392" s="4">
        <v>23.59</v>
      </c>
      <c r="AO392" s="4">
        <v>0</v>
      </c>
      <c r="AP392" s="4">
        <v>0.46600000000000003</v>
      </c>
      <c r="AQ392" s="4">
        <v>47.8</v>
      </c>
      <c r="AR392" s="4">
        <v>133.1</v>
      </c>
      <c r="AS392" s="4">
        <v>53.2</v>
      </c>
      <c r="AT392" s="9">
        <f t="shared" si="98"/>
        <v>1.3695652173913044</v>
      </c>
      <c r="AU392" s="10">
        <f t="shared" si="99"/>
        <v>3.5652173913043477</v>
      </c>
      <c r="AV392" s="7">
        <f t="shared" si="109"/>
        <v>0</v>
      </c>
      <c r="AX392" s="5" t="s">
        <v>1469</v>
      </c>
      <c r="AY392" s="5">
        <v>0</v>
      </c>
      <c r="AZ392" s="5">
        <v>23.59</v>
      </c>
      <c r="BA392" s="5">
        <v>0</v>
      </c>
      <c r="BB392" s="5">
        <v>0</v>
      </c>
      <c r="BC392" s="5">
        <v>19.3</v>
      </c>
      <c r="BD392" s="5">
        <v>43.3</v>
      </c>
      <c r="BE392" s="5">
        <v>54</v>
      </c>
      <c r="BF392" s="9">
        <f t="shared" si="100"/>
        <v>0</v>
      </c>
      <c r="BG392" s="10">
        <f t="shared" si="101"/>
        <v>9.5</v>
      </c>
      <c r="BH392" s="7">
        <f t="shared" si="102"/>
        <v>0</v>
      </c>
      <c r="BR392" s="9"/>
    </row>
    <row r="393" spans="14:70" x14ac:dyDescent="0.3">
      <c r="N393" t="s">
        <v>736</v>
      </c>
      <c r="O393">
        <v>4.9000000000000004</v>
      </c>
      <c r="P393" t="s">
        <v>11</v>
      </c>
      <c r="Q393" t="s">
        <v>12</v>
      </c>
      <c r="R393">
        <v>3.0630000000000002</v>
      </c>
      <c r="S393">
        <v>48.2</v>
      </c>
      <c r="T393">
        <v>141.5</v>
      </c>
      <c r="U393">
        <v>55.6</v>
      </c>
      <c r="V393" s="9">
        <f t="shared" si="94"/>
        <v>9.5869565217391326</v>
      </c>
      <c r="W393" s="10">
        <f t="shared" si="95"/>
        <v>13.5</v>
      </c>
      <c r="X393" s="7">
        <f t="shared" si="107"/>
        <v>0</v>
      </c>
      <c r="Z393" s="7" t="s">
        <v>2175</v>
      </c>
      <c r="AA393" s="7">
        <v>0.3</v>
      </c>
      <c r="AB393" s="7">
        <v>23.59</v>
      </c>
      <c r="AC393" s="7">
        <v>0</v>
      </c>
      <c r="AD393" s="7">
        <v>0.16</v>
      </c>
      <c r="AE393" s="7">
        <v>41.1</v>
      </c>
      <c r="AF393" s="7">
        <v>133.30000000000001</v>
      </c>
      <c r="AG393" s="7">
        <v>53.3</v>
      </c>
      <c r="AH393" s="9">
        <f t="shared" si="96"/>
        <v>0.58695652173913049</v>
      </c>
      <c r="AI393" s="10">
        <f t="shared" si="97"/>
        <v>8.8260869565217401</v>
      </c>
      <c r="AJ393" s="7">
        <f t="shared" si="108"/>
        <v>0</v>
      </c>
      <c r="AL393" s="4" t="s">
        <v>1102</v>
      </c>
      <c r="AM393" s="4">
        <v>6.8</v>
      </c>
      <c r="AN393" s="4">
        <v>23.59</v>
      </c>
      <c r="AO393" s="4">
        <v>0</v>
      </c>
      <c r="AP393" s="4">
        <v>3.0070000000000001</v>
      </c>
      <c r="AQ393" s="4">
        <v>48.2</v>
      </c>
      <c r="AR393" s="4">
        <v>137.80000000000001</v>
      </c>
      <c r="AS393" s="4">
        <v>57.2</v>
      </c>
      <c r="AT393" s="9">
        <f t="shared" si="98"/>
        <v>13.304347826086959</v>
      </c>
      <c r="AU393" s="10">
        <f t="shared" si="99"/>
        <v>12.869565217391305</v>
      </c>
      <c r="AV393" s="7">
        <f t="shared" si="109"/>
        <v>0</v>
      </c>
      <c r="AX393" s="5" t="s">
        <v>628</v>
      </c>
      <c r="AY393" s="5">
        <v>0</v>
      </c>
      <c r="AZ393" s="5">
        <v>23.59</v>
      </c>
      <c r="BA393" s="5">
        <v>0</v>
      </c>
      <c r="BB393" s="5">
        <v>5.0000000000000001E-3</v>
      </c>
      <c r="BC393" s="5">
        <v>26.2</v>
      </c>
      <c r="BD393" s="5">
        <v>111.8</v>
      </c>
      <c r="BE393" s="5">
        <v>55.4</v>
      </c>
      <c r="BF393" s="9">
        <f t="shared" si="100"/>
        <v>0</v>
      </c>
      <c r="BG393" s="10">
        <f t="shared" si="101"/>
        <v>5.5</v>
      </c>
      <c r="BH393" s="7">
        <f t="shared" si="102"/>
        <v>0</v>
      </c>
      <c r="BR393" s="9"/>
    </row>
    <row r="394" spans="14:70" x14ac:dyDescent="0.3">
      <c r="N394" t="s">
        <v>737</v>
      </c>
      <c r="O394">
        <v>4.5999999999999996</v>
      </c>
      <c r="P394" t="s">
        <v>11</v>
      </c>
      <c r="Q394" t="s">
        <v>12</v>
      </c>
      <c r="R394">
        <v>3.4670000000000001</v>
      </c>
      <c r="S394">
        <v>49.2</v>
      </c>
      <c r="T394">
        <v>151</v>
      </c>
      <c r="U394">
        <v>55.7</v>
      </c>
      <c r="V394" s="9">
        <f t="shared" si="94"/>
        <v>9</v>
      </c>
      <c r="W394" s="10">
        <f t="shared" si="95"/>
        <v>13.5</v>
      </c>
      <c r="X394" s="7">
        <f t="shared" si="107"/>
        <v>0</v>
      </c>
      <c r="Z394" s="7" t="s">
        <v>2176</v>
      </c>
      <c r="AA394" s="7">
        <v>0.2</v>
      </c>
      <c r="AB394" s="7">
        <v>23.59</v>
      </c>
      <c r="AC394" s="7">
        <v>0</v>
      </c>
      <c r="AD394" s="7">
        <v>0.36199999999999999</v>
      </c>
      <c r="AE394" s="7">
        <v>40.1</v>
      </c>
      <c r="AF394" s="7">
        <v>132.1</v>
      </c>
      <c r="AG394" s="7">
        <v>55.5</v>
      </c>
      <c r="AH394" s="9">
        <f t="shared" si="96"/>
        <v>0.39130434782608703</v>
      </c>
      <c r="AI394" s="10">
        <f t="shared" si="97"/>
        <v>5.2173913043478279</v>
      </c>
      <c r="AJ394" s="7">
        <f t="shared" si="108"/>
        <v>0</v>
      </c>
      <c r="AL394" s="4" t="s">
        <v>1103</v>
      </c>
      <c r="AM394" s="4">
        <v>0</v>
      </c>
      <c r="AN394" s="4">
        <v>23.59</v>
      </c>
      <c r="AO394" s="4">
        <v>0</v>
      </c>
      <c r="AP394" s="4">
        <v>6.2E-2</v>
      </c>
      <c r="AQ394" s="4">
        <v>34.1</v>
      </c>
      <c r="AR394" s="4">
        <v>125.5</v>
      </c>
      <c r="AS394" s="4">
        <v>51.7</v>
      </c>
      <c r="AT394" s="9">
        <f t="shared" si="98"/>
        <v>0</v>
      </c>
      <c r="AU394" s="10">
        <f t="shared" si="99"/>
        <v>8.8695652173913047</v>
      </c>
      <c r="AV394" s="7">
        <f t="shared" si="109"/>
        <v>0</v>
      </c>
      <c r="AX394" s="5" t="s">
        <v>1470</v>
      </c>
      <c r="AY394" s="5">
        <v>6.6</v>
      </c>
      <c r="AZ394" s="5">
        <v>23.59</v>
      </c>
      <c r="BA394" s="5">
        <v>0</v>
      </c>
      <c r="BB394" s="5">
        <v>3.738</v>
      </c>
      <c r="BC394" s="5">
        <v>51.5</v>
      </c>
      <c r="BD394" s="5">
        <v>141.30000000000001</v>
      </c>
      <c r="BE394" s="5">
        <v>57.5</v>
      </c>
      <c r="BF394" s="9">
        <f t="shared" si="100"/>
        <v>12.913043478260871</v>
      </c>
      <c r="BG394" s="10">
        <f t="shared" si="101"/>
        <v>13.5</v>
      </c>
      <c r="BH394" s="7">
        <f t="shared" si="102"/>
        <v>0</v>
      </c>
      <c r="BI394" s="7">
        <f>MEDIAN(AY367:AY397)</f>
        <v>6.5</v>
      </c>
      <c r="BR394" s="9"/>
    </row>
    <row r="395" spans="14:70" x14ac:dyDescent="0.3">
      <c r="N395" t="s">
        <v>738</v>
      </c>
      <c r="O395">
        <v>2.2000000000000002</v>
      </c>
      <c r="P395" t="s">
        <v>11</v>
      </c>
      <c r="Q395" t="s">
        <v>12</v>
      </c>
      <c r="R395">
        <v>1.877</v>
      </c>
      <c r="S395">
        <v>48.2</v>
      </c>
      <c r="T395">
        <v>138</v>
      </c>
      <c r="U395">
        <v>55.3</v>
      </c>
      <c r="V395" s="9">
        <f t="shared" si="94"/>
        <v>4.304347826086957</v>
      </c>
      <c r="W395" s="10">
        <f t="shared" si="95"/>
        <v>13.5</v>
      </c>
      <c r="X395" s="7">
        <f t="shared" si="107"/>
        <v>0</v>
      </c>
      <c r="Y395" s="7">
        <f>MEDIAN(O368:O398)</f>
        <v>4.9000000000000004</v>
      </c>
      <c r="Z395" s="7" t="s">
        <v>2177</v>
      </c>
      <c r="AA395" s="7">
        <v>3.8</v>
      </c>
      <c r="AB395" s="7">
        <v>23.59</v>
      </c>
      <c r="AC395" s="7">
        <v>0</v>
      </c>
      <c r="AD395" s="7">
        <v>3.7570000000000001</v>
      </c>
      <c r="AE395" s="7">
        <v>48.6</v>
      </c>
      <c r="AF395" s="7">
        <v>153</v>
      </c>
      <c r="AG395" s="7">
        <v>57.4</v>
      </c>
      <c r="AH395" s="9">
        <f t="shared" si="96"/>
        <v>7.4347826086956532</v>
      </c>
      <c r="AI395" s="10">
        <f t="shared" si="97"/>
        <v>8.6521739130434803</v>
      </c>
      <c r="AJ395" s="7">
        <f t="shared" si="108"/>
        <v>0</v>
      </c>
      <c r="AL395" s="4" t="s">
        <v>1104</v>
      </c>
      <c r="AM395" s="4">
        <v>0.1</v>
      </c>
      <c r="AN395" s="4">
        <v>23.59</v>
      </c>
      <c r="AO395" s="4">
        <v>0</v>
      </c>
      <c r="AP395" s="4">
        <v>0.109</v>
      </c>
      <c r="AQ395" s="4">
        <v>36.200000000000003</v>
      </c>
      <c r="AR395" s="4">
        <v>122.7</v>
      </c>
      <c r="AS395" s="4">
        <v>51.8</v>
      </c>
      <c r="AT395" s="9">
        <f t="shared" si="98"/>
        <v>0.19565217391304351</v>
      </c>
      <c r="AU395" s="10">
        <f t="shared" si="99"/>
        <v>5.0652173913043477</v>
      </c>
      <c r="AV395" s="7">
        <f t="shared" si="109"/>
        <v>0</v>
      </c>
      <c r="AX395" s="5" t="s">
        <v>1471</v>
      </c>
      <c r="AY395" s="5">
        <v>0.7</v>
      </c>
      <c r="AZ395" s="5">
        <v>23.59</v>
      </c>
      <c r="BA395" s="5">
        <v>0</v>
      </c>
      <c r="BB395" s="5">
        <v>0.40500000000000003</v>
      </c>
      <c r="BC395" s="5">
        <v>44.4</v>
      </c>
      <c r="BD395" s="5">
        <v>135.80000000000001</v>
      </c>
      <c r="BE395" s="5">
        <v>54.1</v>
      </c>
      <c r="BF395" s="9">
        <f t="shared" si="100"/>
        <v>1.3695652173913044</v>
      </c>
      <c r="BG395" s="10">
        <f t="shared" si="101"/>
        <v>10.869565217391305</v>
      </c>
      <c r="BH395" s="7">
        <f t="shared" si="102"/>
        <v>0</v>
      </c>
      <c r="BI395" s="7">
        <f>STDEVA(AY367:AY397)</f>
        <v>5.7209424744266482</v>
      </c>
      <c r="BR395" s="9"/>
    </row>
    <row r="396" spans="14:70" x14ac:dyDescent="0.3">
      <c r="N396" t="s">
        <v>739</v>
      </c>
      <c r="O396">
        <v>10.8</v>
      </c>
      <c r="P396" t="s">
        <v>11</v>
      </c>
      <c r="Q396" t="s">
        <v>12</v>
      </c>
      <c r="R396">
        <v>2.7589999999999999</v>
      </c>
      <c r="S396">
        <v>50.9</v>
      </c>
      <c r="T396">
        <v>144.9</v>
      </c>
      <c r="U396">
        <v>56.9</v>
      </c>
      <c r="V396" s="9">
        <f t="shared" si="94"/>
        <v>21.130434782608699</v>
      </c>
      <c r="W396" s="10">
        <f t="shared" si="95"/>
        <v>13.5</v>
      </c>
      <c r="X396" s="7">
        <f t="shared" si="107"/>
        <v>0</v>
      </c>
      <c r="Y396" s="7">
        <f>STDEVA(O368:O398)</f>
        <v>4.1834543528740271</v>
      </c>
      <c r="Z396" s="7" t="s">
        <v>2178</v>
      </c>
      <c r="AA396" s="7">
        <v>1.2</v>
      </c>
      <c r="AB396" s="7">
        <v>23.59</v>
      </c>
      <c r="AC396" s="7">
        <v>0</v>
      </c>
      <c r="AD396" s="7">
        <v>0.64300000000000002</v>
      </c>
      <c r="AE396" s="7">
        <v>48.2</v>
      </c>
      <c r="AF396" s="7">
        <v>133.5</v>
      </c>
      <c r="AG396" s="7">
        <v>54.8</v>
      </c>
      <c r="AH396" s="9">
        <f t="shared" si="96"/>
        <v>2.347826086956522</v>
      </c>
      <c r="AI396" s="10">
        <f t="shared" si="97"/>
        <v>7.0000000000000018</v>
      </c>
      <c r="AJ396" s="7">
        <f t="shared" si="108"/>
        <v>0</v>
      </c>
      <c r="AL396" s="4" t="s">
        <v>1105</v>
      </c>
      <c r="AM396" s="4">
        <v>4.5</v>
      </c>
      <c r="AN396" s="4">
        <v>23.59</v>
      </c>
      <c r="AO396" s="4">
        <v>0</v>
      </c>
      <c r="AP396" s="4">
        <v>3.01</v>
      </c>
      <c r="AQ396" s="4">
        <v>49.8</v>
      </c>
      <c r="AR396" s="4">
        <v>136.6</v>
      </c>
      <c r="AS396" s="4">
        <v>56.5</v>
      </c>
      <c r="AT396" s="9">
        <f t="shared" si="98"/>
        <v>8.804347826086957</v>
      </c>
      <c r="AU396" s="10">
        <f t="shared" si="99"/>
        <v>9.8695652173913047</v>
      </c>
      <c r="AV396" s="7">
        <f t="shared" si="109"/>
        <v>0</v>
      </c>
      <c r="AX396" s="5" t="s">
        <v>1472</v>
      </c>
      <c r="AY396" s="5">
        <v>3.1</v>
      </c>
      <c r="AZ396" s="5">
        <v>23.59</v>
      </c>
      <c r="BA396" s="5">
        <v>0</v>
      </c>
      <c r="BB396" s="5">
        <v>2.7839999999999998</v>
      </c>
      <c r="BC396" s="5">
        <v>48.2</v>
      </c>
      <c r="BD396" s="5">
        <v>141.80000000000001</v>
      </c>
      <c r="BE396" s="5">
        <v>55.8</v>
      </c>
      <c r="BF396" s="9">
        <f t="shared" si="100"/>
        <v>6.0652173913043486</v>
      </c>
      <c r="BG396" s="10">
        <f t="shared" si="101"/>
        <v>12.934782608695652</v>
      </c>
      <c r="BH396" s="7">
        <f t="shared" si="102"/>
        <v>0</v>
      </c>
      <c r="BI396" s="7">
        <f>AVERAGE(AY367:AY397)</f>
        <v>7.3419354838709685</v>
      </c>
      <c r="BR396" s="9"/>
    </row>
    <row r="397" spans="14:70" x14ac:dyDescent="0.3">
      <c r="N397" t="s">
        <v>740</v>
      </c>
      <c r="O397">
        <v>10.7</v>
      </c>
      <c r="P397" t="s">
        <v>11</v>
      </c>
      <c r="Q397" t="s">
        <v>12</v>
      </c>
      <c r="R397">
        <v>3.09</v>
      </c>
      <c r="S397">
        <v>53.3</v>
      </c>
      <c r="T397">
        <v>139.69999999999999</v>
      </c>
      <c r="U397">
        <v>56.4</v>
      </c>
      <c r="V397" s="9">
        <f t="shared" si="94"/>
        <v>20.934782608695652</v>
      </c>
      <c r="W397" s="10">
        <f t="shared" si="95"/>
        <v>13.5</v>
      </c>
      <c r="X397" s="7">
        <f t="shared" si="107"/>
        <v>0</v>
      </c>
      <c r="Y397" s="7">
        <f>AVERAGE(O368:O398)</f>
        <v>6.193548387096774</v>
      </c>
      <c r="Z397" s="7" t="s">
        <v>2179</v>
      </c>
      <c r="AA397" s="7">
        <v>1.2</v>
      </c>
      <c r="AB397" s="7">
        <v>23.59</v>
      </c>
      <c r="AC397" s="7">
        <v>0</v>
      </c>
      <c r="AD397" s="7">
        <v>1.768</v>
      </c>
      <c r="AE397" s="7">
        <v>48.2</v>
      </c>
      <c r="AF397" s="7">
        <v>138.4</v>
      </c>
      <c r="AG397" s="7">
        <v>55.7</v>
      </c>
      <c r="AH397" s="9">
        <f t="shared" si="96"/>
        <v>2.347826086956522</v>
      </c>
      <c r="AI397" s="10">
        <f t="shared" si="97"/>
        <v>5.3478260869565233</v>
      </c>
      <c r="AJ397" s="7">
        <f t="shared" si="108"/>
        <v>0</v>
      </c>
      <c r="AL397" s="4" t="s">
        <v>1106</v>
      </c>
      <c r="AM397" s="4">
        <v>4</v>
      </c>
      <c r="AN397" s="4">
        <v>23.59</v>
      </c>
      <c r="AO397" s="4">
        <v>0</v>
      </c>
      <c r="AP397" s="4">
        <v>2.4359999999999999</v>
      </c>
      <c r="AQ397" s="4">
        <v>48.2</v>
      </c>
      <c r="AR397" s="4">
        <v>137</v>
      </c>
      <c r="AS397" s="4">
        <v>56.4</v>
      </c>
      <c r="AT397" s="9">
        <f t="shared" si="98"/>
        <v>7.8260869565217401</v>
      </c>
      <c r="AU397" s="10">
        <f t="shared" si="99"/>
        <v>13.5</v>
      </c>
      <c r="AV397" s="7">
        <f t="shared" si="109"/>
        <v>0</v>
      </c>
      <c r="AX397" s="5" t="s">
        <v>1473</v>
      </c>
      <c r="AY397" s="5">
        <v>13.8</v>
      </c>
      <c r="AZ397" s="5">
        <v>23.59</v>
      </c>
      <c r="BA397" s="5">
        <v>0</v>
      </c>
      <c r="BB397" s="5">
        <v>3.0990000000000002</v>
      </c>
      <c r="BC397" s="5">
        <v>51.8</v>
      </c>
      <c r="BD397" s="5">
        <v>138.9</v>
      </c>
      <c r="BE397" s="5">
        <v>57.5</v>
      </c>
      <c r="BF397" s="9">
        <f t="shared" si="100"/>
        <v>27.000000000000004</v>
      </c>
      <c r="BG397" s="10">
        <f t="shared" si="101"/>
        <v>13.5</v>
      </c>
      <c r="BH397" s="7">
        <f t="shared" si="102"/>
        <v>0</v>
      </c>
      <c r="BI397" s="7">
        <f>SUM(AY367:AY397)</f>
        <v>227.60000000000002</v>
      </c>
      <c r="BR397" s="9"/>
    </row>
    <row r="398" spans="14:70" x14ac:dyDescent="0.3">
      <c r="N398" t="s">
        <v>741</v>
      </c>
      <c r="O398">
        <v>2.5</v>
      </c>
      <c r="P398" t="s">
        <v>11</v>
      </c>
      <c r="Q398" t="s">
        <v>12</v>
      </c>
      <c r="R398">
        <v>1.226</v>
      </c>
      <c r="S398">
        <v>48.2</v>
      </c>
      <c r="T398">
        <v>135.80000000000001</v>
      </c>
      <c r="U398">
        <v>55.1</v>
      </c>
      <c r="V398" s="9">
        <f t="shared" si="94"/>
        <v>4.8913043478260878</v>
      </c>
      <c r="W398" s="10">
        <f t="shared" si="95"/>
        <v>13.5</v>
      </c>
      <c r="X398" s="7">
        <f t="shared" si="107"/>
        <v>0</v>
      </c>
      <c r="Y398" s="7">
        <f>SUM(O368:O398)</f>
        <v>192</v>
      </c>
      <c r="Z398" s="3" t="s">
        <v>1107</v>
      </c>
      <c r="AA398" s="3">
        <v>4.0999999999999996</v>
      </c>
      <c r="AB398" s="3">
        <v>23.59</v>
      </c>
      <c r="AC398" s="3">
        <v>0</v>
      </c>
      <c r="AD398" s="3">
        <v>3.0779999999999998</v>
      </c>
      <c r="AE398" s="3">
        <v>49.1</v>
      </c>
      <c r="AF398" s="3">
        <v>145.6</v>
      </c>
      <c r="AG398" s="3">
        <v>56.8</v>
      </c>
      <c r="AH398" s="9">
        <f t="shared" si="96"/>
        <v>8.0217391304347831</v>
      </c>
      <c r="AI398" s="10">
        <f t="shared" si="97"/>
        <v>9.3695652173913064</v>
      </c>
      <c r="AJ398" s="7">
        <f t="shared" si="108"/>
        <v>0</v>
      </c>
      <c r="AK398" s="7">
        <f>MEDIAN(AA371:AA401)</f>
        <v>2.1</v>
      </c>
      <c r="AL398" s="4" t="s">
        <v>1107</v>
      </c>
      <c r="AM398" s="4">
        <v>4.0999999999999996</v>
      </c>
      <c r="AN398" s="4">
        <v>23.59</v>
      </c>
      <c r="AO398" s="4">
        <v>0</v>
      </c>
      <c r="AP398" s="4">
        <v>3.0779999999999998</v>
      </c>
      <c r="AQ398" s="4">
        <v>49.1</v>
      </c>
      <c r="AR398" s="4">
        <v>145.6</v>
      </c>
      <c r="AS398" s="4">
        <v>56.8</v>
      </c>
      <c r="AT398" s="9">
        <f t="shared" si="98"/>
        <v>8.0217391304347831</v>
      </c>
      <c r="AU398" s="10">
        <f t="shared" si="99"/>
        <v>13.5</v>
      </c>
      <c r="AV398" s="7">
        <f t="shared" si="109"/>
        <v>0</v>
      </c>
      <c r="AW398" s="7">
        <f>MEDIAN(AM371:AM401)</f>
        <v>3.7</v>
      </c>
      <c r="BF398" s="9"/>
      <c r="BR398" s="9"/>
    </row>
    <row r="399" spans="14:70" x14ac:dyDescent="0.3">
      <c r="Z399" s="3" t="s">
        <v>1108</v>
      </c>
      <c r="AA399" s="3">
        <v>1</v>
      </c>
      <c r="AB399" s="3">
        <v>23.59</v>
      </c>
      <c r="AC399" s="3">
        <v>0</v>
      </c>
      <c r="AD399" s="3">
        <v>2.9630000000000001</v>
      </c>
      <c r="AE399" s="3">
        <v>48.2</v>
      </c>
      <c r="AF399" s="3">
        <v>140.9</v>
      </c>
      <c r="AG399" s="3">
        <v>55.2</v>
      </c>
      <c r="AH399" s="9">
        <f t="shared" si="96"/>
        <v>1.956521739130435</v>
      </c>
      <c r="AI399" s="10">
        <f t="shared" si="97"/>
        <v>7.3260869565217419</v>
      </c>
      <c r="AJ399" s="7">
        <f t="shared" si="108"/>
        <v>0</v>
      </c>
      <c r="AK399" s="7">
        <f>STDEVA(AA371:AA401)</f>
        <v>3.394578219797356</v>
      </c>
      <c r="AL399" s="4" t="s">
        <v>1108</v>
      </c>
      <c r="AM399" s="4">
        <v>1</v>
      </c>
      <c r="AN399" s="4">
        <v>23.59</v>
      </c>
      <c r="AO399" s="4">
        <v>0</v>
      </c>
      <c r="AP399" s="4">
        <v>2.9630000000000001</v>
      </c>
      <c r="AQ399" s="4">
        <v>48.2</v>
      </c>
      <c r="AR399" s="4">
        <v>140.9</v>
      </c>
      <c r="AS399" s="4">
        <v>55.2</v>
      </c>
      <c r="AT399" s="9">
        <f t="shared" si="98"/>
        <v>1.956521739130435</v>
      </c>
      <c r="AU399" s="10">
        <f t="shared" si="99"/>
        <v>11.456521739130435</v>
      </c>
      <c r="AV399" s="7">
        <f t="shared" si="109"/>
        <v>0</v>
      </c>
      <c r="AW399" s="7">
        <f>STDEVA(AM371:AM401)</f>
        <v>2.9451582282192095</v>
      </c>
      <c r="BF399" s="9"/>
      <c r="BR399" s="9"/>
    </row>
    <row r="400" spans="14:70" x14ac:dyDescent="0.3">
      <c r="Z400" s="3" t="s">
        <v>1109</v>
      </c>
      <c r="AA400" s="3">
        <v>4.5</v>
      </c>
      <c r="AB400" s="3">
        <v>23.59</v>
      </c>
      <c r="AC400" s="3">
        <v>0</v>
      </c>
      <c r="AD400" s="3">
        <v>3.3</v>
      </c>
      <c r="AE400" s="3">
        <v>50.9</v>
      </c>
      <c r="AF400" s="3">
        <v>139</v>
      </c>
      <c r="AG400" s="3">
        <v>56.7</v>
      </c>
      <c r="AH400" s="9">
        <f t="shared" si="96"/>
        <v>8.804347826086957</v>
      </c>
      <c r="AI400" s="10">
        <f t="shared" si="97"/>
        <v>12.130434782608699</v>
      </c>
      <c r="AJ400" s="7">
        <f t="shared" si="108"/>
        <v>0</v>
      </c>
      <c r="AK400" s="7">
        <f>AVERAGE(AA371:AA401)</f>
        <v>3.212903225806452</v>
      </c>
      <c r="AL400" s="4" t="s">
        <v>1109</v>
      </c>
      <c r="AM400" s="4">
        <v>4.5</v>
      </c>
      <c r="AN400" s="4">
        <v>23.59</v>
      </c>
      <c r="AO400" s="4">
        <v>0</v>
      </c>
      <c r="AP400" s="4">
        <v>3.3</v>
      </c>
      <c r="AQ400" s="4">
        <v>50.9</v>
      </c>
      <c r="AR400" s="4">
        <v>139</v>
      </c>
      <c r="AS400" s="4">
        <v>56.7</v>
      </c>
      <c r="AT400" s="9">
        <f t="shared" si="98"/>
        <v>8.804347826086957</v>
      </c>
      <c r="AU400" s="10">
        <f t="shared" si="99"/>
        <v>13.5</v>
      </c>
      <c r="AV400" s="7">
        <f t="shared" si="109"/>
        <v>0</v>
      </c>
      <c r="AW400" s="7">
        <f>AVERAGE(AM371:AM401)</f>
        <v>3.7064516129032254</v>
      </c>
      <c r="BF400" s="9"/>
      <c r="BR400" s="9"/>
    </row>
    <row r="401" spans="14:70" x14ac:dyDescent="0.3">
      <c r="N401" t="s">
        <v>742</v>
      </c>
      <c r="O401">
        <v>30.3</v>
      </c>
      <c r="R401">
        <v>5.367</v>
      </c>
      <c r="S401" t="s">
        <v>743</v>
      </c>
      <c r="T401">
        <v>153.5</v>
      </c>
      <c r="Z401" s="3" t="s">
        <v>1110</v>
      </c>
      <c r="AA401" s="3">
        <v>1.1000000000000001</v>
      </c>
      <c r="AB401" s="3">
        <v>23.59</v>
      </c>
      <c r="AC401" s="3">
        <v>0</v>
      </c>
      <c r="AD401" s="3">
        <v>0.46800000000000003</v>
      </c>
      <c r="AE401" s="3">
        <v>47.9</v>
      </c>
      <c r="AF401" s="3">
        <v>127.7</v>
      </c>
      <c r="AG401" s="3">
        <v>54.9</v>
      </c>
      <c r="AH401" s="9">
        <f t="shared" si="96"/>
        <v>2.1521739130434785</v>
      </c>
      <c r="AI401" s="10">
        <f t="shared" si="97"/>
        <v>10.282608695652177</v>
      </c>
      <c r="AJ401" s="7">
        <f t="shared" si="108"/>
        <v>0</v>
      </c>
      <c r="AK401" s="7">
        <f>SUM(AA371:AA401)</f>
        <v>99.600000000000009</v>
      </c>
      <c r="AL401" s="4" t="s">
        <v>1110</v>
      </c>
      <c r="AM401" s="4">
        <v>1.1000000000000001</v>
      </c>
      <c r="AN401" s="4">
        <v>23.59</v>
      </c>
      <c r="AO401" s="4">
        <v>0</v>
      </c>
      <c r="AP401" s="4">
        <v>0.46800000000000003</v>
      </c>
      <c r="AQ401" s="4">
        <v>47.9</v>
      </c>
      <c r="AR401" s="4">
        <v>127.7</v>
      </c>
      <c r="AS401" s="4">
        <v>54.9</v>
      </c>
      <c r="AT401" s="9">
        <f t="shared" si="98"/>
        <v>2.1521739130434785</v>
      </c>
      <c r="AU401" s="10">
        <f t="shared" si="99"/>
        <v>11.652173913043478</v>
      </c>
      <c r="AV401" s="7">
        <f t="shared" si="109"/>
        <v>0</v>
      </c>
      <c r="AW401" s="7">
        <f>SUM(AM371:AM401)</f>
        <v>114.89999999999999</v>
      </c>
      <c r="BF401" s="9"/>
      <c r="BR401" s="9"/>
    </row>
  </sheetData>
  <mergeCells count="42">
    <mergeCell ref="BT28:BT29"/>
    <mergeCell ref="B30:I32"/>
    <mergeCell ref="Z30:AG32"/>
    <mergeCell ref="AL30:AS32"/>
    <mergeCell ref="AX30:BE32"/>
    <mergeCell ref="AT30:AT32"/>
    <mergeCell ref="AU30:AU32"/>
    <mergeCell ref="AV30:AV32"/>
    <mergeCell ref="W30:W32"/>
    <mergeCell ref="X30:X32"/>
    <mergeCell ref="AH30:AH32"/>
    <mergeCell ref="AI30:AI32"/>
    <mergeCell ref="AJ30:AJ32"/>
    <mergeCell ref="N30:U32"/>
    <mergeCell ref="L30:L32"/>
    <mergeCell ref="C28:K29"/>
    <mergeCell ref="AM28:AU29"/>
    <mergeCell ref="V30:V32"/>
    <mergeCell ref="BK28:BS29"/>
    <mergeCell ref="BW31:BX32"/>
    <mergeCell ref="BW33:BW35"/>
    <mergeCell ref="BX33:BX35"/>
    <mergeCell ref="BR30:BR32"/>
    <mergeCell ref="BG30:BG32"/>
    <mergeCell ref="BH30:BH32"/>
    <mergeCell ref="BJ30:BQ32"/>
    <mergeCell ref="B6:C7"/>
    <mergeCell ref="J6:J7"/>
    <mergeCell ref="K6:L7"/>
    <mergeCell ref="BS30:BS32"/>
    <mergeCell ref="BT30:BT32"/>
    <mergeCell ref="L28:L29"/>
    <mergeCell ref="O28:W29"/>
    <mergeCell ref="X28:X29"/>
    <mergeCell ref="AA28:AI29"/>
    <mergeCell ref="AJ28:AJ29"/>
    <mergeCell ref="AV28:AV29"/>
    <mergeCell ref="AY28:BG29"/>
    <mergeCell ref="BH28:BH29"/>
    <mergeCell ref="BF30:BF32"/>
    <mergeCell ref="K30:K32"/>
    <mergeCell ref="J30:J32"/>
  </mergeCells>
  <pageMargins left="0" right="0" top="0.39409448818897641" bottom="0.39409448818897641" header="0" footer="0"/>
  <pageSetup orientation="portrait" horizontalDpi="1200" verticalDpi="1200" r:id="rId1"/>
  <headerFooter>
    <oddHeader>&amp;C&amp;A</oddHeader>
    <oddFooter>&amp;CStránka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Zrout</dc:creator>
  <cp:lastModifiedBy>Zrout</cp:lastModifiedBy>
  <dcterms:created xsi:type="dcterms:W3CDTF">2022-08-24T20:02:35Z</dcterms:created>
  <dcterms:modified xsi:type="dcterms:W3CDTF">2022-08-25T21:17:49Z</dcterms:modified>
</cp:coreProperties>
</file>