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bookViews>
  <sheets>
    <sheet name="List1" sheetId="2" r:id="rId1"/>
  </sheets>
  <definedNames>
    <definedName name="_xlnm._FilterDatabase" localSheetId="0" hidden="1">List1!$A$2:$N$12</definedName>
  </definedNames>
  <calcPr calcId="145621"/>
</workbook>
</file>

<file path=xl/calcChain.xml><?xml version="1.0" encoding="utf-8"?>
<calcChain xmlns="http://schemas.openxmlformats.org/spreadsheetml/2006/main">
  <c r="G6" i="2" l="1"/>
  <c r="H6" i="2" s="1"/>
  <c r="I6" i="2" s="1"/>
  <c r="G8" i="2"/>
  <c r="H8" i="2" s="1"/>
  <c r="I8" i="2" s="1"/>
  <c r="G7" i="2"/>
  <c r="H7" i="2" s="1"/>
  <c r="G11" i="2"/>
  <c r="H11" i="2" s="1"/>
  <c r="G10" i="2"/>
  <c r="H10" i="2" s="1"/>
  <c r="I10" i="2" s="1"/>
  <c r="G12" i="2"/>
  <c r="H12" i="2" s="1"/>
  <c r="I12" i="2" s="1"/>
  <c r="G5" i="2"/>
  <c r="H5" i="2" s="1"/>
  <c r="G3" i="2"/>
  <c r="H3" i="2" s="1"/>
  <c r="G4" i="2"/>
  <c r="H4" i="2" s="1"/>
  <c r="G9" i="2"/>
  <c r="H9" i="2" s="1"/>
  <c r="I3" i="2" l="1"/>
  <c r="J3" i="2"/>
  <c r="I5" i="2"/>
  <c r="J5" i="2"/>
  <c r="I11" i="2"/>
  <c r="J11" i="2"/>
  <c r="I7" i="2"/>
  <c r="J7" i="2"/>
  <c r="J9" i="2"/>
  <c r="K9" i="2" s="1"/>
  <c r="I9" i="2"/>
  <c r="J4" i="2"/>
  <c r="K4" i="2" s="1"/>
  <c r="I4" i="2"/>
  <c r="J12" i="2"/>
  <c r="J8" i="2"/>
  <c r="J10" i="2"/>
  <c r="J6" i="2"/>
  <c r="K6" i="2" l="1"/>
  <c r="L6" i="2" s="1"/>
  <c r="K8" i="2"/>
  <c r="L8" i="2" s="1"/>
  <c r="L9" i="2"/>
  <c r="K11" i="2"/>
  <c r="L11" i="2" s="1"/>
  <c r="K3" i="2"/>
  <c r="L3" i="2" s="1"/>
  <c r="K7" i="2"/>
  <c r="L7" i="2" s="1"/>
  <c r="K5" i="2"/>
  <c r="L5" i="2" s="1"/>
  <c r="K10" i="2"/>
  <c r="L10" i="2" s="1"/>
  <c r="K12" i="2"/>
  <c r="L12" i="2" s="1"/>
  <c r="L4" i="2"/>
</calcChain>
</file>

<file path=xl/sharedStrings.xml><?xml version="1.0" encoding="utf-8"?>
<sst xmlns="http://schemas.openxmlformats.org/spreadsheetml/2006/main" count="51" uniqueCount="50">
  <si>
    <t>LF280</t>
  </si>
  <si>
    <t>Nominal Voltage:3.2V Nominal Capacity:280ah Max Discharging Current:280A Max Charging Current:280A Maximum Continuous Discharging Current:280A Cycle Life:≥3000 times Cell Weight:5.27±0.16kg Dimension:203*174*72mm Weight:5.3KG Warranty:5YEARS Place of Origin:CN;GUA Brand Name:BASEN</t>
  </si>
  <si>
    <t>USD /pcs</t>
  </si>
  <si>
    <t>Type</t>
  </si>
  <si>
    <t>Shipping DDP</t>
  </si>
  <si>
    <t>*Grade A and Brand New
*Free bus bar and grub screw &amp; nut(one battery come with 1pc busbar and 2pcs grub screw&amp;nut)
*5 Years Warranty
if there is broken item under DDP or non-human damages quality problem within warranty time, we will offer free replacements or refund, up to your needs.</t>
  </si>
  <si>
    <t>Voltage:3.2v Capacity:280ah Dimension:175x73x206mm Recycle time:4000 times Place of Origin:CN;GUA Brand Name:EVE/LISHEN/REPT</t>
  </si>
  <si>
    <t>LF280K</t>
  </si>
  <si>
    <t xml:space="preserve">Shenzhen EEL Electronics Co.,Ltd. Following is the details for 3.2v 280ah lifepo4 battery cell:   Model:Brand new  3.2V 280Ah lifepo4 battery cell Nominal voltage:3.2v Nominal capacity: 280Ah(real capacity is around 288Ah) Size:T72.0*W172.0*L204mm(with free studs,busbar and screws) </t>
  </si>
  <si>
    <t>Shenzhen EEL Electronics Co., LTD</t>
  </si>
  <si>
    <t>nominal voltage:3.2v Nominal Capacity:280ah Weight:5.5kg Charger:3C Maximum Discharging Current:280A Max Charge Voltage:3.65v AC Impedance Resistance:≤0.25mΩ OEM:accpetable Warranty:5YEARS Place of Origin:CN;GUA Brand Name:CATL/REPT/EV E</t>
  </si>
  <si>
    <t>Product name:3.2V 280Ah LifePO4 Lithium Battery Cell Nominal voltage:3.2V Operational voltage:2.5 V ~3.65 V Nominal capacity:280Ah AC impedance resistance::≤0.25mΩ Dimensions (mm):204.8*173.7*71.5±0.5mm Screw size:M6 Cycle life:≥3500 cycles (Retention: ≥80%DOD) Chemistry:Lithium Iron Phosphate(LiFePO4 or LFP) Recommended SOC window:10%~90</t>
  </si>
  <si>
    <t>Shenzhen Tianshilihe Technology Co., Ltd.</t>
  </si>
  <si>
    <t>Company</t>
  </si>
  <si>
    <t>Shenzhen Hongxinda New Energy Co., Ltd.</t>
  </si>
  <si>
    <t>Product name:LifePO4 Lithium Battery Pack Size:207*174*71mm Voltage:3.2v Capacity:25Ah~310ah Cycle life:≥4000 Cycle Warranty:3 Years Internal resistance:≤0.2 Warranty:3years 
Place of Origin:CN;GUA Battery Size:Lifepo4 Brand Name:CATL,LISHEN Certification:MSDS,CE,BIS,IEC,RoHS,UN38.3,FCC Weight:1KG~5KG The charging ratio:5C The discharge rate:5C</t>
  </si>
  <si>
    <t>HXD-32280</t>
  </si>
  <si>
    <t> Our batteries can be guaranteed as follows: 1, they are all Grade A batteries; 2, they will be tested 2-3 times before leaving the factory to ensure their quality; 3, DDP mode of transportation The price is negotiable. if you're interested</t>
  </si>
  <si>
    <t>Warranty:8YEARS 
 Place of Origin:CN Battery Size:3.2V304AH Its capacity can reach 315ah Brand Name:Xinfeng Energy Weight:5.5KG</t>
  </si>
  <si>
    <t> Accessories: all connector included Battery situation: Brand-new ,grade A cells Estimated time of arrival :55~65 days if you need more, price can be negotiable,thanks Thanks and look forward to your reply Best regards Sally Zeng Dongguan Xinfeng Energy Technology Co., Ltd. xinfengenergy.en.alibaba.com</t>
  </si>
  <si>
    <t>3.2V304AH</t>
  </si>
  <si>
    <t>Dongguan Xinfeng Energy Technology Co., Ltd.</t>
  </si>
  <si>
    <t>Changsha Deligreen Power Co., Lt</t>
  </si>
  <si>
    <t>Product details
Charge Limited Voltage:3.65V±0.03V nominal capacity:280ah Nominal Voltage:3.2V Capacity:280AH MCCC:280a MCDC:280a Weight:5.25 Size:174*72*205 impedence(1kHz):0.15mΩ Weight:5.25</t>
  </si>
  <si>
    <t> LF280</t>
  </si>
  <si>
    <t>Product details
Features:Long Cycle Life Nominal Capacity:280Ah Type:Lifepo4 Discharge Current:1C Cycle life::≥6000 times Shape:Primastic Size::174*72*205mm Voltage:3.2v Color:Blue delivery time:7-10 Days After Order Confirmed Place of Origin:CN Brand Name:BIllion Electronic</t>
  </si>
  <si>
    <t> LF280K</t>
  </si>
  <si>
    <t>Dongguan Billion Electronic Technology Co., Ltd</t>
  </si>
  <si>
    <t>Certificate:FC, ROHS, MSDS, UN38.3 Size:74*174*205mm Capacity:280Ah Weight:5.5KG Cycle Life:3000 Times Nominal Voltage:3.2V Charge Voltage:3.65V Delivery voltage:2.85~3.28V Impedance:≤0.35mΩ Material:LifePo4 Lithium Iron Battery 
 Place of Origin:CN;GUA Warranty:18 months Battery Size:74*174*205mm Brand Name:ODIPIE Certification:FC, ROHS, MSDS, UN38.3 Weight:5.5KG The charging ratio:0.5C The discharge rate:1C</t>
  </si>
  <si>
    <t>Shenzhen Lead New Energy Co., Ltd.</t>
  </si>
  <si>
    <t>ODIPIE </t>
  </si>
  <si>
    <t>Battery type:LiFePO4
Place of Origin:CN;GUA Battery Size:3.2V 280AH Brand Name:eamire Certification:MSDS Weight:34KG</t>
  </si>
  <si>
    <t>EVE 3.2V 280AH</t>
  </si>
  <si>
    <t>Shenzhen Yidong Technology Co., Ltd.</t>
  </si>
  <si>
    <t>Shenzhen Basen Technology Co., Ltd.</t>
  </si>
  <si>
    <t>Shenzhen Biang Technology Trade Co., Ltd.</t>
  </si>
  <si>
    <t>3.2V 280AH lifepo4 280AH battery EVE 280AH Garde A all Matched</t>
  </si>
  <si>
    <t>PCS</t>
  </si>
  <si>
    <t>USD/CZK</t>
  </si>
  <si>
    <t>Total USD</t>
  </si>
  <si>
    <t>Total CZK</t>
  </si>
  <si>
    <t>DPH 21% /  CLO 4,7%</t>
  </si>
  <si>
    <t>AH</t>
  </si>
  <si>
    <t>CLO+DPH</t>
  </si>
  <si>
    <t>CZK/kWh DDP?</t>
  </si>
  <si>
    <t>CZK/kWh + CLO&amp;DPH</t>
  </si>
  <si>
    <t>What i recommend to you is 3,2v 280 Ah LF280K lifepo4,with a cycle life of 6000 cycles, and is longer than the old version LF280 3500 cycles.</t>
  </si>
  <si>
    <t xml:space="preserve"> original EVE 280ah battery, plz find attached picture and document datasheet. unit Price US $97/PCS (including M6 Studs welding and accessories). Door to door delivery service is offered, by sea shipment with 30~ 40days, total delivery is US $410 for 16pcs, US $735 for 32 pcs. BMS could be offered as well if needed.</t>
  </si>
  <si>
    <t xml:space="preserve">Shenzhen Lead New Energy Co., Ltd.,a truly OEM/ODM source factory specializing in the production of LiFePO4 battery, 18650 batteries, Battery pack as well. ODIPIE is our brand, and it has become more and more influential. We have engaged in the R&amp;D and the production of lithium batteries for more than 8 years.We own two battery factories and pack factories in China. </t>
  </si>
  <si>
    <t>This is Deligreen power,we are a 11 years old lithium products supplier from China.. This EVE 280ah is with original terminal caps,sufficient capacity,low internal resistance.very nice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</si>
</sst>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u/>
      <sz val="11"/>
      <color theme="10"/>
      <name val="Calibri"/>
      <family val="2"/>
      <scheme val="minor"/>
    </font>
    <font>
      <sz val="11"/>
      <color theme="0" tint="-4.9989318521683403E-2"/>
      <name val="Calibri"/>
      <family val="2"/>
      <scheme val="minor"/>
    </font>
    <font>
      <sz val="11"/>
      <name val="Calibri"/>
      <family val="2"/>
      <scheme val="minor"/>
    </font>
    <font>
      <sz val="14"/>
      <color theme="1"/>
      <name val="Calibri"/>
      <family val="2"/>
      <scheme val="minor"/>
    </font>
    <font>
      <u/>
      <sz val="14"/>
      <color rgb="FF0070C0"/>
      <name val="Calibri"/>
      <family val="2"/>
      <scheme val="minor"/>
    </font>
    <font>
      <b/>
      <sz val="12"/>
      <color theme="0" tint="-4.9989318521683403E-2"/>
      <name val="Arial"/>
      <family val="2"/>
      <charset val="238"/>
    </font>
    <font>
      <b/>
      <sz val="12"/>
      <color theme="1"/>
      <name val="Arial"/>
      <family val="2"/>
      <charset val="238"/>
    </font>
  </fonts>
  <fills count="7">
    <fill>
      <patternFill patternType="none"/>
    </fill>
    <fill>
      <patternFill patternType="gray125"/>
    </fill>
    <fill>
      <patternFill patternType="solid">
        <fgColor theme="4" tint="0.59999389629810485"/>
        <bgColor indexed="64"/>
      </patternFill>
    </fill>
    <fill>
      <patternFill patternType="solid">
        <fgColor theme="6" tint="0.59999389629810485"/>
        <bgColor indexed="64"/>
      </patternFill>
    </fill>
    <fill>
      <patternFill patternType="solid">
        <fgColor rgb="FF00B050"/>
        <bgColor indexed="64"/>
      </patternFill>
    </fill>
    <fill>
      <patternFill patternType="solid">
        <fgColor rgb="FF0070C0"/>
        <bgColor indexed="64"/>
      </patternFill>
    </fill>
    <fill>
      <patternFill patternType="solid">
        <fgColor theme="0" tint="-0.499984740745262"/>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33">
    <xf numFmtId="0" fontId="0" fillId="0" borderId="0" xfId="0"/>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0" borderId="0" xfId="0" applyAlignment="1">
      <alignment horizontal="center" vertical="center" wrapText="1"/>
    </xf>
    <xf numFmtId="1" fontId="0" fillId="0" borderId="0" xfId="0" applyNumberFormat="1" applyAlignment="1">
      <alignment horizontal="center" vertical="center" wrapText="1"/>
    </xf>
    <xf numFmtId="0" fontId="0" fillId="6" borderId="0" xfId="0" applyFill="1" applyAlignment="1">
      <alignment horizontal="center" vertical="center" wrapText="1"/>
    </xf>
    <xf numFmtId="1" fontId="0" fillId="6" borderId="0" xfId="0" applyNumberFormat="1" applyFill="1" applyAlignment="1">
      <alignment horizontal="center" vertical="center" wrapText="1"/>
    </xf>
    <xf numFmtId="1" fontId="2" fillId="6" borderId="0" xfId="0" applyNumberFormat="1" applyFont="1" applyFill="1" applyAlignment="1">
      <alignment horizontal="center" vertical="center" wrapText="1"/>
    </xf>
    <xf numFmtId="0" fontId="0" fillId="6" borderId="0" xfId="0" applyFill="1" applyAlignment="1">
      <alignment horizontal="left" vertical="center"/>
    </xf>
    <xf numFmtId="0" fontId="0" fillId="6" borderId="0" xfId="0" applyFill="1"/>
    <xf numFmtId="0" fontId="4" fillId="6" borderId="0" xfId="0" applyFont="1" applyFill="1" applyAlignment="1">
      <alignment horizontal="left" vertical="center"/>
    </xf>
    <xf numFmtId="0" fontId="4" fillId="0" borderId="0" xfId="0" applyFont="1" applyAlignment="1">
      <alignment horizontal="left" vertical="center"/>
    </xf>
    <xf numFmtId="0" fontId="5" fillId="0" borderId="1" xfId="1" applyFont="1" applyBorder="1" applyAlignment="1">
      <alignment horizontal="left" vertical="center"/>
    </xf>
    <xf numFmtId="0" fontId="0" fillId="0" borderId="1" xfId="0" applyBorder="1" applyAlignment="1">
      <alignment horizontal="center" vertical="center" wrapText="1"/>
    </xf>
    <xf numFmtId="1" fontId="0" fillId="0" borderId="1" xfId="0" applyNumberFormat="1" applyBorder="1" applyAlignment="1">
      <alignment horizontal="center" vertical="center" wrapText="1"/>
    </xf>
    <xf numFmtId="1" fontId="0" fillId="2" borderId="1" xfId="0" applyNumberFormat="1" applyFill="1" applyBorder="1" applyAlignment="1">
      <alignment horizontal="center" vertical="center" wrapText="1"/>
    </xf>
    <xf numFmtId="1" fontId="0" fillId="3" borderId="1" xfId="0" applyNumberFormat="1" applyFill="1" applyBorder="1" applyAlignment="1">
      <alignment horizontal="center" vertical="center" wrapText="1"/>
    </xf>
    <xf numFmtId="0" fontId="0" fillId="0" borderId="1" xfId="0" applyBorder="1" applyAlignment="1">
      <alignment horizontal="left" vertical="center" wrapText="1"/>
    </xf>
    <xf numFmtId="0" fontId="5" fillId="0" borderId="2" xfId="1" applyFont="1" applyBorder="1" applyAlignment="1">
      <alignment horizontal="left" vertical="center"/>
    </xf>
    <xf numFmtId="0" fontId="0" fillId="0" borderId="2" xfId="0" applyBorder="1" applyAlignment="1">
      <alignment horizontal="center" vertical="center" wrapText="1"/>
    </xf>
    <xf numFmtId="1" fontId="0" fillId="0" borderId="2" xfId="0" applyNumberFormat="1" applyBorder="1" applyAlignment="1">
      <alignment horizontal="center" vertical="center" wrapText="1"/>
    </xf>
    <xf numFmtId="1" fontId="0" fillId="2" borderId="2" xfId="0" applyNumberFormat="1" applyFill="1" applyBorder="1" applyAlignment="1">
      <alignment horizontal="center" vertical="center" wrapText="1"/>
    </xf>
    <xf numFmtId="1" fontId="0" fillId="3" borderId="2" xfId="0" applyNumberFormat="1" applyFill="1" applyBorder="1" applyAlignment="1">
      <alignment horizontal="center" vertical="center" wrapText="1"/>
    </xf>
    <xf numFmtId="0" fontId="0" fillId="0" borderId="2" xfId="0" applyBorder="1" applyAlignment="1">
      <alignment horizontal="left" vertical="center" wrapText="1"/>
    </xf>
    <xf numFmtId="0" fontId="3" fillId="0" borderId="2" xfId="0" applyFont="1" applyBorder="1" applyAlignment="1">
      <alignment horizontal="center" vertical="center" wrapText="1"/>
    </xf>
    <xf numFmtId="0" fontId="6" fillId="6" borderId="0" xfId="0" applyFont="1" applyFill="1" applyAlignment="1">
      <alignment horizontal="center" vertical="center" wrapText="1"/>
    </xf>
    <xf numFmtId="1" fontId="6" fillId="6" borderId="0" xfId="0" applyNumberFormat="1" applyFont="1" applyFill="1" applyAlignment="1">
      <alignment horizontal="center" vertical="center" wrapText="1"/>
    </xf>
    <xf numFmtId="1" fontId="6" fillId="5" borderId="0" xfId="0" applyNumberFormat="1" applyFont="1" applyFill="1" applyAlignment="1">
      <alignment horizontal="center" vertical="center" wrapText="1"/>
    </xf>
    <xf numFmtId="1" fontId="6" fillId="4" borderId="0" xfId="0" applyNumberFormat="1" applyFont="1" applyFill="1" applyAlignment="1">
      <alignment horizontal="center" vertical="center" wrapText="1"/>
    </xf>
    <xf numFmtId="0" fontId="6" fillId="6" borderId="0" xfId="0" applyFont="1" applyFill="1" applyAlignment="1">
      <alignment horizontal="center" vertical="center"/>
    </xf>
    <xf numFmtId="0" fontId="7" fillId="0" borderId="0" xfId="0" applyFont="1" applyAlignment="1">
      <alignment horizontal="center" vertical="center"/>
    </xf>
    <xf numFmtId="0" fontId="5" fillId="3" borderId="1" xfId="1" applyFont="1" applyFill="1" applyBorder="1" applyAlignment="1">
      <alignment horizontal="left" vertical="center"/>
    </xf>
  </cellXfs>
  <cellStyles count="2">
    <cellStyle name="Hypertextový odkaz" xfId="1" builtinId="8"/>
    <cellStyle name="Normální"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eamire.en.alibaba.com/?spm=a2700.12243863.0.0.37143e5f3I5PdL" TargetMode="External"/><Relationship Id="rId3" Type="http://schemas.openxmlformats.org/officeDocument/2006/relationships/hyperlink" Target="https://hongxinda88.en.alibaba.com/?spm=a2700.12243863.0.0.37143e5f3I5PdL" TargetMode="External"/><Relationship Id="rId7" Type="http://schemas.openxmlformats.org/officeDocument/2006/relationships/hyperlink" Target="https://szlead.en.alibaba.com/" TargetMode="External"/><Relationship Id="rId2" Type="http://schemas.openxmlformats.org/officeDocument/2006/relationships/hyperlink" Target="https://tslhbattery.en.alibaba.com/?spm=a2700.12243863.0.0.37143e5f3I5PdL" TargetMode="External"/><Relationship Id="rId1" Type="http://schemas.openxmlformats.org/officeDocument/2006/relationships/hyperlink" Target="https://eelbattery.en.alibaba.com/?spm=a2700.12243863.0.0.37143e5f3I5PdL" TargetMode="External"/><Relationship Id="rId6" Type="http://schemas.openxmlformats.org/officeDocument/2006/relationships/hyperlink" Target="https://billionelectronic.en.alibaba.com/?spm=a2700.12243863.0.0.37143e5f3I5PdL" TargetMode="External"/><Relationship Id="rId5" Type="http://schemas.openxmlformats.org/officeDocument/2006/relationships/hyperlink" Target="https://batteryqueen.en.alibaba.com/?spm=a2700.12243863.0.0.37143e5f3I5PdL" TargetMode="External"/><Relationship Id="rId10" Type="http://schemas.openxmlformats.org/officeDocument/2006/relationships/printerSettings" Target="../printerSettings/printerSettings1.bin"/><Relationship Id="rId4" Type="http://schemas.openxmlformats.org/officeDocument/2006/relationships/hyperlink" Target="https://xinfengenergy.en.alibaba.com/?spm=a2700.12243863.0.0.37143e5f3I5PdL" TargetMode="External"/><Relationship Id="rId9" Type="http://schemas.openxmlformats.org/officeDocument/2006/relationships/hyperlink" Target="https://basen.en.alibab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8"/>
  <sheetViews>
    <sheetView tabSelected="1" zoomScale="85" zoomScaleNormal="85" workbookViewId="0">
      <selection activeCell="H8" sqref="H8"/>
    </sheetView>
  </sheetViews>
  <sheetFormatPr defaultRowHeight="18.75" x14ac:dyDescent="0.25"/>
  <cols>
    <col min="1" max="1" width="47.7109375" style="12" customWidth="1"/>
    <col min="2" max="2" width="13.28515625" style="4" customWidth="1"/>
    <col min="3" max="3" width="9.28515625" style="4" customWidth="1"/>
    <col min="4" max="4" width="10.5703125" style="4" customWidth="1"/>
    <col min="5" max="6" width="10.5703125" style="5" customWidth="1"/>
    <col min="7" max="9" width="16.7109375" style="5" customWidth="1"/>
    <col min="10" max="10" width="15" style="5" customWidth="1"/>
    <col min="11" max="11" width="11.28515625" style="5" customWidth="1"/>
    <col min="12" max="12" width="16.140625" style="5" customWidth="1"/>
    <col min="13" max="13" width="68.42578125" style="1" customWidth="1"/>
    <col min="14" max="14" width="76" style="1" customWidth="1"/>
  </cols>
  <sheetData>
    <row r="1" spans="1:14" s="10" customFormat="1" x14ac:dyDescent="0.25">
      <c r="A1" s="11"/>
      <c r="B1" s="6"/>
      <c r="C1" s="6"/>
      <c r="D1" s="6"/>
      <c r="E1" s="7"/>
      <c r="F1" s="8" t="s">
        <v>38</v>
      </c>
      <c r="G1" s="8">
        <v>23.05</v>
      </c>
      <c r="H1" s="8"/>
      <c r="I1" s="8"/>
      <c r="J1" s="8"/>
      <c r="K1" s="8"/>
      <c r="L1" s="8"/>
      <c r="M1" s="9"/>
      <c r="N1" s="9"/>
    </row>
    <row r="2" spans="1:14" s="31" customFormat="1" ht="57.75" customHeight="1" x14ac:dyDescent="0.25">
      <c r="A2" s="30" t="s">
        <v>13</v>
      </c>
      <c r="B2" s="26" t="s">
        <v>3</v>
      </c>
      <c r="C2" s="26" t="s">
        <v>42</v>
      </c>
      <c r="D2" s="26" t="s">
        <v>37</v>
      </c>
      <c r="E2" s="27" t="s">
        <v>2</v>
      </c>
      <c r="F2" s="27" t="s">
        <v>4</v>
      </c>
      <c r="G2" s="27" t="s">
        <v>39</v>
      </c>
      <c r="H2" s="28" t="s">
        <v>40</v>
      </c>
      <c r="I2" s="28" t="s">
        <v>44</v>
      </c>
      <c r="J2" s="27" t="s">
        <v>41</v>
      </c>
      <c r="K2" s="29" t="s">
        <v>43</v>
      </c>
      <c r="L2" s="29" t="s">
        <v>45</v>
      </c>
      <c r="M2" s="30"/>
      <c r="N2" s="30"/>
    </row>
    <row r="3" spans="1:14" s="3" customFormat="1" ht="105" x14ac:dyDescent="0.25">
      <c r="A3" s="13" t="s">
        <v>29</v>
      </c>
      <c r="B3" s="14" t="s">
        <v>30</v>
      </c>
      <c r="C3" s="14">
        <v>280</v>
      </c>
      <c r="D3" s="14">
        <v>16</v>
      </c>
      <c r="E3" s="15">
        <v>89</v>
      </c>
      <c r="F3" s="15">
        <v>475</v>
      </c>
      <c r="G3" s="15">
        <f t="shared" ref="G3:G12" si="0">D3*E3+F3</f>
        <v>1899</v>
      </c>
      <c r="H3" s="16">
        <f t="shared" ref="H3:H12" si="1">G3*$G$1</f>
        <v>43771.950000000004</v>
      </c>
      <c r="I3" s="16">
        <f t="shared" ref="I3:I12" si="2">H3/(C3*48)*1000</f>
        <v>3256.8415178571431</v>
      </c>
      <c r="J3" s="15">
        <f t="shared" ref="J3:J12" si="3">H3*25.7%</f>
        <v>11249.391150000001</v>
      </c>
      <c r="K3" s="17">
        <f t="shared" ref="K3:K12" si="4">J3+H3</f>
        <v>55021.341150000007</v>
      </c>
      <c r="L3" s="17">
        <f t="shared" ref="L3:L12" si="5">K3/(C3*48)*1000</f>
        <v>4093.8497879464294</v>
      </c>
      <c r="M3" s="18" t="s">
        <v>28</v>
      </c>
      <c r="N3" s="18" t="s">
        <v>48</v>
      </c>
    </row>
    <row r="4" spans="1:14" ht="45" x14ac:dyDescent="0.25">
      <c r="A4" s="19" t="s">
        <v>33</v>
      </c>
      <c r="B4" s="20" t="s">
        <v>32</v>
      </c>
      <c r="C4" s="20">
        <v>280</v>
      </c>
      <c r="D4" s="20">
        <v>16</v>
      </c>
      <c r="E4" s="21">
        <v>93</v>
      </c>
      <c r="F4" s="21">
        <v>405</v>
      </c>
      <c r="G4" s="21">
        <f t="shared" si="0"/>
        <v>1893</v>
      </c>
      <c r="H4" s="22">
        <f t="shared" si="1"/>
        <v>43633.65</v>
      </c>
      <c r="I4" s="22">
        <f t="shared" si="2"/>
        <v>3246.5513392857142</v>
      </c>
      <c r="J4" s="21">
        <f t="shared" si="3"/>
        <v>11213.848050000001</v>
      </c>
      <c r="K4" s="23">
        <f t="shared" si="4"/>
        <v>54847.498050000002</v>
      </c>
      <c r="L4" s="23">
        <f t="shared" si="5"/>
        <v>4080.9150334821434</v>
      </c>
      <c r="M4" s="24" t="s">
        <v>31</v>
      </c>
      <c r="N4" s="24"/>
    </row>
    <row r="5" spans="1:14" ht="75" x14ac:dyDescent="0.25">
      <c r="A5" s="19" t="s">
        <v>27</v>
      </c>
      <c r="B5" s="20" t="s">
        <v>26</v>
      </c>
      <c r="C5" s="20">
        <v>280</v>
      </c>
      <c r="D5" s="20">
        <v>16</v>
      </c>
      <c r="E5" s="21">
        <v>94</v>
      </c>
      <c r="F5" s="21">
        <v>450</v>
      </c>
      <c r="G5" s="21">
        <f t="shared" si="0"/>
        <v>1954</v>
      </c>
      <c r="H5" s="22">
        <f t="shared" si="1"/>
        <v>45039.700000000004</v>
      </c>
      <c r="I5" s="22">
        <f t="shared" si="2"/>
        <v>3351.168154761905</v>
      </c>
      <c r="J5" s="21">
        <f t="shared" si="3"/>
        <v>11575.202900000002</v>
      </c>
      <c r="K5" s="23">
        <f t="shared" si="4"/>
        <v>56614.902900000008</v>
      </c>
      <c r="L5" s="23">
        <f t="shared" si="5"/>
        <v>4212.4183705357145</v>
      </c>
      <c r="M5" s="24" t="s">
        <v>25</v>
      </c>
      <c r="N5" s="24" t="s">
        <v>46</v>
      </c>
    </row>
    <row r="6" spans="1:14" ht="30" x14ac:dyDescent="0.25">
      <c r="A6" s="32" t="s">
        <v>35</v>
      </c>
      <c r="B6" s="14" t="s">
        <v>7</v>
      </c>
      <c r="C6" s="14">
        <v>280</v>
      </c>
      <c r="D6" s="14">
        <v>16</v>
      </c>
      <c r="E6" s="15">
        <v>93</v>
      </c>
      <c r="F6" s="15">
        <v>468</v>
      </c>
      <c r="G6" s="15">
        <f t="shared" si="0"/>
        <v>1956</v>
      </c>
      <c r="H6" s="16">
        <f t="shared" si="1"/>
        <v>45085.8</v>
      </c>
      <c r="I6" s="16">
        <f t="shared" si="2"/>
        <v>3354.5982142857147</v>
      </c>
      <c r="J6" s="15">
        <f t="shared" si="3"/>
        <v>11587.0506</v>
      </c>
      <c r="K6" s="17">
        <f t="shared" si="4"/>
        <v>56672.850600000005</v>
      </c>
      <c r="L6" s="17">
        <f t="shared" si="5"/>
        <v>4216.7299553571438</v>
      </c>
      <c r="M6" s="18" t="s">
        <v>6</v>
      </c>
      <c r="N6" s="18" t="s">
        <v>36</v>
      </c>
    </row>
    <row r="7" spans="1:14" ht="90" x14ac:dyDescent="0.25">
      <c r="A7" s="19" t="s">
        <v>12</v>
      </c>
      <c r="B7" s="25">
        <v>280</v>
      </c>
      <c r="C7" s="25">
        <v>280</v>
      </c>
      <c r="D7" s="20">
        <v>16</v>
      </c>
      <c r="E7" s="21">
        <v>97</v>
      </c>
      <c r="F7" s="21">
        <v>410</v>
      </c>
      <c r="G7" s="21">
        <f t="shared" si="0"/>
        <v>1962</v>
      </c>
      <c r="H7" s="22">
        <f t="shared" si="1"/>
        <v>45224.1</v>
      </c>
      <c r="I7" s="22">
        <f t="shared" si="2"/>
        <v>3364.8883928571431</v>
      </c>
      <c r="J7" s="21">
        <f t="shared" si="3"/>
        <v>11622.593699999999</v>
      </c>
      <c r="K7" s="23">
        <f t="shared" si="4"/>
        <v>56846.693699999996</v>
      </c>
      <c r="L7" s="23">
        <f t="shared" si="5"/>
        <v>4229.664709821428</v>
      </c>
      <c r="M7" s="24" t="s">
        <v>11</v>
      </c>
      <c r="N7" s="24" t="s">
        <v>47</v>
      </c>
    </row>
    <row r="8" spans="1:14" ht="60" x14ac:dyDescent="0.25">
      <c r="A8" s="32" t="s">
        <v>9</v>
      </c>
      <c r="B8" s="14" t="s">
        <v>7</v>
      </c>
      <c r="C8" s="14">
        <v>280</v>
      </c>
      <c r="D8" s="14">
        <v>16</v>
      </c>
      <c r="E8" s="15">
        <v>97</v>
      </c>
      <c r="F8" s="15">
        <v>389</v>
      </c>
      <c r="G8" s="15">
        <f t="shared" si="0"/>
        <v>1941</v>
      </c>
      <c r="H8" s="16">
        <f t="shared" si="1"/>
        <v>44740.05</v>
      </c>
      <c r="I8" s="16">
        <f t="shared" si="2"/>
        <v>3328.8727678571431</v>
      </c>
      <c r="J8" s="15">
        <f t="shared" si="3"/>
        <v>11498.192850000001</v>
      </c>
      <c r="K8" s="17">
        <f t="shared" si="4"/>
        <v>56238.242850000002</v>
      </c>
      <c r="L8" s="17">
        <f t="shared" si="5"/>
        <v>4184.3930691964288</v>
      </c>
      <c r="M8" s="18" t="s">
        <v>8</v>
      </c>
      <c r="N8" s="18" t="s">
        <v>10</v>
      </c>
    </row>
    <row r="9" spans="1:14" ht="90" x14ac:dyDescent="0.25">
      <c r="A9" s="13" t="s">
        <v>34</v>
      </c>
      <c r="B9" s="14" t="s">
        <v>0</v>
      </c>
      <c r="C9" s="14">
        <v>280</v>
      </c>
      <c r="D9" s="14">
        <v>16</v>
      </c>
      <c r="E9" s="15">
        <v>99</v>
      </c>
      <c r="F9" s="15">
        <v>438</v>
      </c>
      <c r="G9" s="15">
        <f t="shared" si="0"/>
        <v>2022</v>
      </c>
      <c r="H9" s="16">
        <f t="shared" si="1"/>
        <v>46607.1</v>
      </c>
      <c r="I9" s="16">
        <f t="shared" si="2"/>
        <v>3467.7901785714289</v>
      </c>
      <c r="J9" s="15">
        <f t="shared" si="3"/>
        <v>11978.0247</v>
      </c>
      <c r="K9" s="17">
        <f t="shared" si="4"/>
        <v>58585.1247</v>
      </c>
      <c r="L9" s="17">
        <f t="shared" si="5"/>
        <v>4359.0122544642863</v>
      </c>
      <c r="M9" s="18" t="s">
        <v>1</v>
      </c>
      <c r="N9" s="18" t="s">
        <v>5</v>
      </c>
    </row>
    <row r="10" spans="1:14" ht="60" x14ac:dyDescent="0.25">
      <c r="A10" s="19" t="s">
        <v>21</v>
      </c>
      <c r="B10" s="20" t="s">
        <v>20</v>
      </c>
      <c r="C10" s="20">
        <v>304</v>
      </c>
      <c r="D10" s="20">
        <v>16</v>
      </c>
      <c r="E10" s="21">
        <v>106</v>
      </c>
      <c r="F10" s="21">
        <v>535</v>
      </c>
      <c r="G10" s="21">
        <f t="shared" si="0"/>
        <v>2231</v>
      </c>
      <c r="H10" s="22">
        <f t="shared" si="1"/>
        <v>51424.55</v>
      </c>
      <c r="I10" s="22">
        <f t="shared" si="2"/>
        <v>3524.1604989035091</v>
      </c>
      <c r="J10" s="21">
        <f t="shared" si="3"/>
        <v>13216.109350000001</v>
      </c>
      <c r="K10" s="23">
        <f t="shared" si="4"/>
        <v>64640.659350000002</v>
      </c>
      <c r="L10" s="23">
        <f t="shared" si="5"/>
        <v>4429.8697471217101</v>
      </c>
      <c r="M10" s="24" t="s">
        <v>18</v>
      </c>
      <c r="N10" s="24" t="s">
        <v>19</v>
      </c>
    </row>
    <row r="11" spans="1:14" ht="90" x14ac:dyDescent="0.25">
      <c r="A11" s="13" t="s">
        <v>14</v>
      </c>
      <c r="B11" s="14" t="s">
        <v>16</v>
      </c>
      <c r="C11" s="14">
        <v>280</v>
      </c>
      <c r="D11" s="14">
        <v>16</v>
      </c>
      <c r="E11" s="15">
        <v>106</v>
      </c>
      <c r="F11" s="15">
        <v>392</v>
      </c>
      <c r="G11" s="15">
        <f t="shared" si="0"/>
        <v>2088</v>
      </c>
      <c r="H11" s="16">
        <f t="shared" si="1"/>
        <v>48128.4</v>
      </c>
      <c r="I11" s="16">
        <f t="shared" si="2"/>
        <v>3580.9821428571431</v>
      </c>
      <c r="J11" s="15">
        <f t="shared" si="3"/>
        <v>12368.998800000001</v>
      </c>
      <c r="K11" s="17">
        <f t="shared" si="4"/>
        <v>60497.398800000003</v>
      </c>
      <c r="L11" s="17">
        <f t="shared" si="5"/>
        <v>4501.294553571428</v>
      </c>
      <c r="M11" s="18" t="s">
        <v>15</v>
      </c>
      <c r="N11" s="18" t="s">
        <v>17</v>
      </c>
    </row>
    <row r="12" spans="1:14" ht="60" x14ac:dyDescent="0.25">
      <c r="A12" s="13" t="s">
        <v>22</v>
      </c>
      <c r="B12" s="14" t="s">
        <v>24</v>
      </c>
      <c r="C12" s="14">
        <v>280</v>
      </c>
      <c r="D12" s="14">
        <v>16</v>
      </c>
      <c r="E12" s="15">
        <v>101.84</v>
      </c>
      <c r="F12" s="15">
        <v>505.5</v>
      </c>
      <c r="G12" s="15">
        <f t="shared" si="0"/>
        <v>2134.94</v>
      </c>
      <c r="H12" s="16">
        <f t="shared" si="1"/>
        <v>49210.367000000006</v>
      </c>
      <c r="I12" s="16">
        <f t="shared" si="2"/>
        <v>3661.4856398809529</v>
      </c>
      <c r="J12" s="15">
        <f t="shared" si="3"/>
        <v>12647.064319000001</v>
      </c>
      <c r="K12" s="17">
        <f t="shared" si="4"/>
        <v>61857.43131900001</v>
      </c>
      <c r="L12" s="17">
        <f t="shared" si="5"/>
        <v>4602.4874493303578</v>
      </c>
      <c r="M12" s="18" t="s">
        <v>23</v>
      </c>
      <c r="N12" s="18" t="s">
        <v>49</v>
      </c>
    </row>
    <row r="13" spans="1:14" x14ac:dyDescent="0.25">
      <c r="M13" s="2"/>
      <c r="N13" s="2"/>
    </row>
    <row r="14" spans="1:14" x14ac:dyDescent="0.25">
      <c r="M14" s="2"/>
      <c r="N14" s="2"/>
    </row>
    <row r="15" spans="1:14" x14ac:dyDescent="0.25">
      <c r="M15" s="2"/>
      <c r="N15" s="2"/>
    </row>
    <row r="16" spans="1:14" x14ac:dyDescent="0.25">
      <c r="M16" s="2"/>
      <c r="N16" s="2"/>
    </row>
    <row r="17" spans="13:14" x14ac:dyDescent="0.25">
      <c r="M17" s="2"/>
      <c r="N17" s="2"/>
    </row>
    <row r="18" spans="13:14" x14ac:dyDescent="0.25">
      <c r="M18" s="2"/>
      <c r="N18" s="2"/>
    </row>
    <row r="19" spans="13:14" x14ac:dyDescent="0.25">
      <c r="M19" s="2"/>
      <c r="N19" s="2"/>
    </row>
    <row r="20" spans="13:14" x14ac:dyDescent="0.25">
      <c r="M20" s="2"/>
      <c r="N20" s="2"/>
    </row>
    <row r="21" spans="13:14" x14ac:dyDescent="0.25">
      <c r="M21" s="2"/>
      <c r="N21" s="2"/>
    </row>
    <row r="22" spans="13:14" x14ac:dyDescent="0.25">
      <c r="M22" s="2"/>
      <c r="N22" s="2"/>
    </row>
    <row r="23" spans="13:14" x14ac:dyDescent="0.25">
      <c r="M23" s="2"/>
      <c r="N23" s="2"/>
    </row>
    <row r="24" spans="13:14" x14ac:dyDescent="0.25">
      <c r="M24" s="2"/>
      <c r="N24" s="2"/>
    </row>
    <row r="25" spans="13:14" x14ac:dyDescent="0.25">
      <c r="M25" s="2"/>
      <c r="N25" s="2"/>
    </row>
    <row r="26" spans="13:14" x14ac:dyDescent="0.25">
      <c r="M26" s="2"/>
      <c r="N26" s="2"/>
    </row>
    <row r="27" spans="13:14" x14ac:dyDescent="0.25">
      <c r="M27" s="2"/>
      <c r="N27" s="2"/>
    </row>
    <row r="28" spans="13:14" x14ac:dyDescent="0.25">
      <c r="M28" s="2"/>
      <c r="N28" s="2"/>
    </row>
    <row r="29" spans="13:14" x14ac:dyDescent="0.25">
      <c r="M29" s="2"/>
      <c r="N29" s="2"/>
    </row>
    <row r="30" spans="13:14" x14ac:dyDescent="0.25">
      <c r="M30" s="2"/>
      <c r="N30" s="2"/>
    </row>
    <row r="31" spans="13:14" x14ac:dyDescent="0.25">
      <c r="M31" s="2"/>
      <c r="N31" s="2"/>
    </row>
    <row r="32" spans="13:14" x14ac:dyDescent="0.25">
      <c r="M32" s="2"/>
      <c r="N32" s="2"/>
    </row>
    <row r="33" spans="13:14" x14ac:dyDescent="0.25">
      <c r="M33" s="2"/>
      <c r="N33" s="2"/>
    </row>
    <row r="34" spans="13:14" x14ac:dyDescent="0.25">
      <c r="M34" s="2"/>
      <c r="N34" s="2"/>
    </row>
    <row r="35" spans="13:14" x14ac:dyDescent="0.25">
      <c r="M35" s="2"/>
      <c r="N35" s="2"/>
    </row>
    <row r="36" spans="13:14" x14ac:dyDescent="0.25">
      <c r="M36" s="2"/>
      <c r="N36" s="2"/>
    </row>
    <row r="37" spans="13:14" x14ac:dyDescent="0.25">
      <c r="M37" s="2"/>
      <c r="N37" s="2"/>
    </row>
    <row r="38" spans="13:14" x14ac:dyDescent="0.25">
      <c r="M38" s="2"/>
      <c r="N38" s="2"/>
    </row>
    <row r="39" spans="13:14" x14ac:dyDescent="0.25">
      <c r="M39" s="2"/>
      <c r="N39" s="2"/>
    </row>
    <row r="40" spans="13:14" x14ac:dyDescent="0.25">
      <c r="M40" s="2"/>
      <c r="N40" s="2"/>
    </row>
    <row r="41" spans="13:14" x14ac:dyDescent="0.25">
      <c r="M41" s="2"/>
      <c r="N41" s="2"/>
    </row>
    <row r="42" spans="13:14" x14ac:dyDescent="0.25">
      <c r="M42" s="2"/>
      <c r="N42" s="2"/>
    </row>
    <row r="43" spans="13:14" x14ac:dyDescent="0.25">
      <c r="M43" s="2"/>
      <c r="N43" s="2"/>
    </row>
    <row r="44" spans="13:14" x14ac:dyDescent="0.25">
      <c r="M44" s="2"/>
      <c r="N44" s="2"/>
    </row>
    <row r="45" spans="13:14" x14ac:dyDescent="0.25">
      <c r="M45" s="2"/>
      <c r="N45" s="2"/>
    </row>
    <row r="46" spans="13:14" x14ac:dyDescent="0.25">
      <c r="M46" s="2"/>
      <c r="N46" s="2"/>
    </row>
    <row r="47" spans="13:14" x14ac:dyDescent="0.25">
      <c r="M47" s="2"/>
      <c r="N47" s="2"/>
    </row>
    <row r="48" spans="13:14" x14ac:dyDescent="0.25">
      <c r="M48" s="2"/>
      <c r="N48" s="2"/>
    </row>
    <row r="49" spans="13:14" x14ac:dyDescent="0.25">
      <c r="M49" s="2"/>
      <c r="N49" s="2"/>
    </row>
    <row r="50" spans="13:14" x14ac:dyDescent="0.25">
      <c r="M50" s="2"/>
      <c r="N50" s="2"/>
    </row>
    <row r="51" spans="13:14" x14ac:dyDescent="0.25">
      <c r="M51" s="2"/>
      <c r="N51" s="2"/>
    </row>
    <row r="52" spans="13:14" x14ac:dyDescent="0.25">
      <c r="M52" s="2"/>
      <c r="N52" s="2"/>
    </row>
    <row r="53" spans="13:14" x14ac:dyDescent="0.25">
      <c r="M53" s="2"/>
      <c r="N53" s="2"/>
    </row>
    <row r="54" spans="13:14" x14ac:dyDescent="0.25">
      <c r="M54" s="2"/>
      <c r="N54" s="2"/>
    </row>
    <row r="55" spans="13:14" x14ac:dyDescent="0.25">
      <c r="M55" s="2"/>
      <c r="N55" s="2"/>
    </row>
    <row r="56" spans="13:14" x14ac:dyDescent="0.25">
      <c r="M56" s="2"/>
      <c r="N56" s="2"/>
    </row>
    <row r="57" spans="13:14" x14ac:dyDescent="0.25">
      <c r="M57" s="2"/>
      <c r="N57" s="2"/>
    </row>
    <row r="58" spans="13:14" x14ac:dyDescent="0.25">
      <c r="M58" s="2"/>
      <c r="N58" s="2"/>
    </row>
    <row r="59" spans="13:14" x14ac:dyDescent="0.25">
      <c r="M59" s="2"/>
      <c r="N59" s="2"/>
    </row>
    <row r="60" spans="13:14" x14ac:dyDescent="0.25">
      <c r="M60" s="2"/>
      <c r="N60" s="2"/>
    </row>
    <row r="61" spans="13:14" x14ac:dyDescent="0.25">
      <c r="M61" s="2"/>
      <c r="N61" s="2"/>
    </row>
    <row r="62" spans="13:14" x14ac:dyDescent="0.25">
      <c r="M62" s="2"/>
      <c r="N62" s="2"/>
    </row>
    <row r="63" spans="13:14" x14ac:dyDescent="0.25">
      <c r="M63" s="2"/>
      <c r="N63" s="2"/>
    </row>
    <row r="64" spans="13:14" x14ac:dyDescent="0.25">
      <c r="M64" s="2"/>
      <c r="N64" s="2"/>
    </row>
    <row r="65" spans="13:14" x14ac:dyDescent="0.25">
      <c r="M65" s="2"/>
      <c r="N65" s="2"/>
    </row>
    <row r="66" spans="13:14" x14ac:dyDescent="0.25">
      <c r="M66" s="2"/>
      <c r="N66" s="2"/>
    </row>
    <row r="67" spans="13:14" x14ac:dyDescent="0.25">
      <c r="M67" s="2"/>
      <c r="N67" s="2"/>
    </row>
    <row r="68" spans="13:14" x14ac:dyDescent="0.25">
      <c r="M68" s="2"/>
      <c r="N68" s="2"/>
    </row>
    <row r="69" spans="13:14" x14ac:dyDescent="0.25">
      <c r="M69" s="2"/>
      <c r="N69" s="2"/>
    </row>
    <row r="70" spans="13:14" x14ac:dyDescent="0.25">
      <c r="M70" s="2"/>
      <c r="N70" s="2"/>
    </row>
    <row r="71" spans="13:14" x14ac:dyDescent="0.25">
      <c r="M71" s="2"/>
      <c r="N71" s="2"/>
    </row>
    <row r="72" spans="13:14" x14ac:dyDescent="0.25">
      <c r="M72" s="2"/>
      <c r="N72" s="2"/>
    </row>
    <row r="73" spans="13:14" x14ac:dyDescent="0.25">
      <c r="M73" s="2"/>
      <c r="N73" s="2"/>
    </row>
    <row r="74" spans="13:14" x14ac:dyDescent="0.25">
      <c r="M74" s="2"/>
      <c r="N74" s="2"/>
    </row>
    <row r="75" spans="13:14" x14ac:dyDescent="0.25">
      <c r="M75" s="2"/>
      <c r="N75" s="2"/>
    </row>
    <row r="76" spans="13:14" x14ac:dyDescent="0.25">
      <c r="M76" s="2"/>
      <c r="N76" s="2"/>
    </row>
    <row r="77" spans="13:14" x14ac:dyDescent="0.25">
      <c r="M77" s="2"/>
      <c r="N77" s="2"/>
    </row>
    <row r="78" spans="13:14" x14ac:dyDescent="0.25">
      <c r="M78" s="2"/>
      <c r="N78" s="2"/>
    </row>
    <row r="79" spans="13:14" x14ac:dyDescent="0.25">
      <c r="M79" s="2"/>
      <c r="N79" s="2"/>
    </row>
    <row r="80" spans="13:14" x14ac:dyDescent="0.25">
      <c r="M80" s="2"/>
      <c r="N80" s="2"/>
    </row>
    <row r="81" spans="13:14" x14ac:dyDescent="0.25">
      <c r="M81" s="2"/>
      <c r="N81" s="2"/>
    </row>
    <row r="82" spans="13:14" x14ac:dyDescent="0.25">
      <c r="M82" s="2"/>
      <c r="N82" s="2"/>
    </row>
    <row r="83" spans="13:14" x14ac:dyDescent="0.25">
      <c r="M83" s="2"/>
      <c r="N83" s="2"/>
    </row>
    <row r="84" spans="13:14" x14ac:dyDescent="0.25">
      <c r="M84" s="2"/>
      <c r="N84" s="2"/>
    </row>
    <row r="85" spans="13:14" x14ac:dyDescent="0.25">
      <c r="M85" s="2"/>
      <c r="N85" s="2"/>
    </row>
    <row r="86" spans="13:14" x14ac:dyDescent="0.25">
      <c r="M86" s="2"/>
      <c r="N86" s="2"/>
    </row>
    <row r="87" spans="13:14" x14ac:dyDescent="0.25">
      <c r="M87" s="2"/>
      <c r="N87" s="2"/>
    </row>
    <row r="88" spans="13:14" x14ac:dyDescent="0.25">
      <c r="M88" s="2"/>
      <c r="N88" s="2"/>
    </row>
    <row r="89" spans="13:14" x14ac:dyDescent="0.25">
      <c r="M89" s="2"/>
      <c r="N89" s="2"/>
    </row>
    <row r="90" spans="13:14" x14ac:dyDescent="0.25">
      <c r="M90" s="2"/>
      <c r="N90" s="2"/>
    </row>
    <row r="91" spans="13:14" x14ac:dyDescent="0.25">
      <c r="M91" s="2"/>
      <c r="N91" s="2"/>
    </row>
    <row r="92" spans="13:14" x14ac:dyDescent="0.25">
      <c r="M92" s="2"/>
      <c r="N92" s="2"/>
    </row>
    <row r="93" spans="13:14" x14ac:dyDescent="0.25">
      <c r="M93" s="2"/>
      <c r="N93" s="2"/>
    </row>
    <row r="94" spans="13:14" x14ac:dyDescent="0.25">
      <c r="M94" s="2"/>
      <c r="N94" s="2"/>
    </row>
    <row r="95" spans="13:14" x14ac:dyDescent="0.25">
      <c r="M95" s="2"/>
      <c r="N95" s="2"/>
    </row>
    <row r="96" spans="13:14" x14ac:dyDescent="0.25">
      <c r="M96" s="2"/>
      <c r="N96" s="2"/>
    </row>
    <row r="97" spans="13:14" x14ac:dyDescent="0.25">
      <c r="M97" s="2"/>
      <c r="N97" s="2"/>
    </row>
    <row r="98" spans="13:14" x14ac:dyDescent="0.25">
      <c r="M98" s="2"/>
      <c r="N98" s="2"/>
    </row>
    <row r="99" spans="13:14" x14ac:dyDescent="0.25">
      <c r="M99" s="2"/>
      <c r="N99" s="2"/>
    </row>
    <row r="100" spans="13:14" x14ac:dyDescent="0.25">
      <c r="M100" s="2"/>
      <c r="N100" s="2"/>
    </row>
    <row r="101" spans="13:14" x14ac:dyDescent="0.25">
      <c r="M101" s="2"/>
      <c r="N101" s="2"/>
    </row>
    <row r="102" spans="13:14" x14ac:dyDescent="0.25">
      <c r="M102" s="2"/>
      <c r="N102" s="2"/>
    </row>
    <row r="103" spans="13:14" x14ac:dyDescent="0.25">
      <c r="M103" s="2"/>
      <c r="N103" s="2"/>
    </row>
    <row r="104" spans="13:14" x14ac:dyDescent="0.25">
      <c r="M104" s="2"/>
      <c r="N104" s="2"/>
    </row>
    <row r="105" spans="13:14" x14ac:dyDescent="0.25">
      <c r="M105" s="2"/>
      <c r="N105" s="2"/>
    </row>
    <row r="106" spans="13:14" x14ac:dyDescent="0.25">
      <c r="M106" s="2"/>
      <c r="N106" s="2"/>
    </row>
    <row r="107" spans="13:14" x14ac:dyDescent="0.25">
      <c r="M107" s="2"/>
      <c r="N107" s="2"/>
    </row>
    <row r="108" spans="13:14" x14ac:dyDescent="0.25">
      <c r="M108" s="2"/>
      <c r="N108" s="2"/>
    </row>
    <row r="109" spans="13:14" x14ac:dyDescent="0.25">
      <c r="M109" s="2"/>
      <c r="N109" s="2"/>
    </row>
    <row r="110" spans="13:14" x14ac:dyDescent="0.25">
      <c r="M110" s="2"/>
      <c r="N110" s="2"/>
    </row>
    <row r="111" spans="13:14" x14ac:dyDescent="0.25">
      <c r="M111" s="2"/>
      <c r="N111" s="2"/>
    </row>
    <row r="112" spans="13:14" x14ac:dyDescent="0.25">
      <c r="M112" s="2"/>
      <c r="N112" s="2"/>
    </row>
    <row r="113" spans="13:14" x14ac:dyDescent="0.25">
      <c r="M113" s="2"/>
      <c r="N113" s="2"/>
    </row>
    <row r="114" spans="13:14" x14ac:dyDescent="0.25">
      <c r="M114" s="2"/>
      <c r="N114" s="2"/>
    </row>
    <row r="115" spans="13:14" x14ac:dyDescent="0.25">
      <c r="M115" s="2"/>
      <c r="N115" s="2"/>
    </row>
    <row r="116" spans="13:14" x14ac:dyDescent="0.25">
      <c r="M116" s="2"/>
      <c r="N116" s="2"/>
    </row>
    <row r="117" spans="13:14" x14ac:dyDescent="0.25">
      <c r="M117" s="2"/>
      <c r="N117" s="2"/>
    </row>
    <row r="118" spans="13:14" x14ac:dyDescent="0.25">
      <c r="M118" s="2"/>
      <c r="N118" s="2"/>
    </row>
    <row r="119" spans="13:14" x14ac:dyDescent="0.25">
      <c r="M119" s="2"/>
      <c r="N119" s="2"/>
    </row>
    <row r="120" spans="13:14" x14ac:dyDescent="0.25">
      <c r="M120" s="2"/>
      <c r="N120" s="2"/>
    </row>
    <row r="121" spans="13:14" x14ac:dyDescent="0.25">
      <c r="M121" s="2"/>
      <c r="N121" s="2"/>
    </row>
    <row r="122" spans="13:14" x14ac:dyDescent="0.25">
      <c r="M122" s="2"/>
      <c r="N122" s="2"/>
    </row>
    <row r="123" spans="13:14" x14ac:dyDescent="0.25">
      <c r="M123" s="2"/>
      <c r="N123" s="2"/>
    </row>
    <row r="124" spans="13:14" x14ac:dyDescent="0.25">
      <c r="M124" s="2"/>
      <c r="N124" s="2"/>
    </row>
    <row r="125" spans="13:14" x14ac:dyDescent="0.25">
      <c r="M125" s="2"/>
      <c r="N125" s="2"/>
    </row>
    <row r="126" spans="13:14" x14ac:dyDescent="0.25">
      <c r="M126" s="2"/>
      <c r="N126" s="2"/>
    </row>
    <row r="127" spans="13:14" x14ac:dyDescent="0.25">
      <c r="M127" s="2"/>
      <c r="N127" s="2"/>
    </row>
    <row r="128" spans="13:14" x14ac:dyDescent="0.25">
      <c r="M128" s="2"/>
      <c r="N128" s="2"/>
    </row>
    <row r="129" spans="13:14" x14ac:dyDescent="0.25">
      <c r="M129" s="2"/>
      <c r="N129" s="2"/>
    </row>
    <row r="130" spans="13:14" x14ac:dyDescent="0.25">
      <c r="M130" s="2"/>
      <c r="N130" s="2"/>
    </row>
    <row r="131" spans="13:14" x14ac:dyDescent="0.25">
      <c r="M131" s="2"/>
      <c r="N131" s="2"/>
    </row>
    <row r="132" spans="13:14" x14ac:dyDescent="0.25">
      <c r="M132" s="2"/>
      <c r="N132" s="2"/>
    </row>
    <row r="133" spans="13:14" x14ac:dyDescent="0.25">
      <c r="M133" s="2"/>
      <c r="N133" s="2"/>
    </row>
    <row r="134" spans="13:14" x14ac:dyDescent="0.25">
      <c r="M134" s="2"/>
      <c r="N134" s="2"/>
    </row>
    <row r="135" spans="13:14" x14ac:dyDescent="0.25">
      <c r="M135" s="2"/>
      <c r="N135" s="2"/>
    </row>
    <row r="136" spans="13:14" x14ac:dyDescent="0.25">
      <c r="M136" s="2"/>
      <c r="N136" s="2"/>
    </row>
    <row r="137" spans="13:14" x14ac:dyDescent="0.25">
      <c r="M137" s="2"/>
      <c r="N137" s="2"/>
    </row>
    <row r="138" spans="13:14" x14ac:dyDescent="0.25">
      <c r="M138" s="2"/>
      <c r="N138" s="2"/>
    </row>
    <row r="139" spans="13:14" x14ac:dyDescent="0.25">
      <c r="M139" s="2"/>
      <c r="N139" s="2"/>
    </row>
    <row r="140" spans="13:14" x14ac:dyDescent="0.25">
      <c r="M140" s="2"/>
      <c r="N140" s="2"/>
    </row>
    <row r="141" spans="13:14" x14ac:dyDescent="0.25">
      <c r="M141" s="2"/>
      <c r="N141" s="2"/>
    </row>
    <row r="142" spans="13:14" x14ac:dyDescent="0.25">
      <c r="M142" s="2"/>
      <c r="N142" s="2"/>
    </row>
    <row r="143" spans="13:14" x14ac:dyDescent="0.25">
      <c r="M143" s="2"/>
      <c r="N143" s="2"/>
    </row>
    <row r="144" spans="13:14" x14ac:dyDescent="0.25">
      <c r="M144" s="2"/>
      <c r="N144" s="2"/>
    </row>
    <row r="145" spans="13:14" x14ac:dyDescent="0.25">
      <c r="M145" s="2"/>
      <c r="N145" s="2"/>
    </row>
    <row r="146" spans="13:14" x14ac:dyDescent="0.25">
      <c r="M146" s="2"/>
      <c r="N146" s="2"/>
    </row>
    <row r="147" spans="13:14" x14ac:dyDescent="0.25">
      <c r="M147" s="2"/>
      <c r="N147" s="2"/>
    </row>
    <row r="148" spans="13:14" x14ac:dyDescent="0.25">
      <c r="M148" s="2"/>
      <c r="N148" s="2"/>
    </row>
    <row r="149" spans="13:14" x14ac:dyDescent="0.25">
      <c r="M149" s="2"/>
      <c r="N149" s="2"/>
    </row>
    <row r="150" spans="13:14" x14ac:dyDescent="0.25">
      <c r="M150" s="2"/>
      <c r="N150" s="2"/>
    </row>
    <row r="151" spans="13:14" x14ac:dyDescent="0.25">
      <c r="M151" s="2"/>
      <c r="N151" s="2"/>
    </row>
    <row r="152" spans="13:14" x14ac:dyDescent="0.25">
      <c r="M152" s="2"/>
      <c r="N152" s="2"/>
    </row>
    <row r="153" spans="13:14" x14ac:dyDescent="0.25">
      <c r="M153" s="2"/>
      <c r="N153" s="2"/>
    </row>
    <row r="154" spans="13:14" x14ac:dyDescent="0.25">
      <c r="M154" s="2"/>
      <c r="N154" s="2"/>
    </row>
    <row r="155" spans="13:14" x14ac:dyDescent="0.25">
      <c r="M155" s="2"/>
      <c r="N155" s="2"/>
    </row>
    <row r="156" spans="13:14" x14ac:dyDescent="0.25">
      <c r="M156" s="2"/>
      <c r="N156" s="2"/>
    </row>
    <row r="157" spans="13:14" x14ac:dyDescent="0.25">
      <c r="M157" s="2"/>
      <c r="N157" s="2"/>
    </row>
    <row r="158" spans="13:14" x14ac:dyDescent="0.25">
      <c r="M158" s="2"/>
      <c r="N158" s="2"/>
    </row>
    <row r="159" spans="13:14" x14ac:dyDescent="0.25">
      <c r="M159" s="2"/>
      <c r="N159" s="2"/>
    </row>
    <row r="160" spans="13:14" x14ac:dyDescent="0.25">
      <c r="M160" s="2"/>
      <c r="N160" s="2"/>
    </row>
    <row r="161" spans="13:14" x14ac:dyDescent="0.25">
      <c r="M161" s="2"/>
      <c r="N161" s="2"/>
    </row>
    <row r="162" spans="13:14" x14ac:dyDescent="0.25">
      <c r="M162" s="2"/>
      <c r="N162" s="2"/>
    </row>
    <row r="163" spans="13:14" x14ac:dyDescent="0.25">
      <c r="M163" s="2"/>
      <c r="N163" s="2"/>
    </row>
    <row r="164" spans="13:14" x14ac:dyDescent="0.25">
      <c r="M164" s="2"/>
      <c r="N164" s="2"/>
    </row>
    <row r="165" spans="13:14" x14ac:dyDescent="0.25">
      <c r="M165" s="2"/>
      <c r="N165" s="2"/>
    </row>
    <row r="166" spans="13:14" x14ac:dyDescent="0.25">
      <c r="M166" s="2"/>
      <c r="N166" s="2"/>
    </row>
    <row r="167" spans="13:14" x14ac:dyDescent="0.25">
      <c r="M167" s="2"/>
      <c r="N167" s="2"/>
    </row>
    <row r="168" spans="13:14" x14ac:dyDescent="0.25">
      <c r="M168" s="2"/>
      <c r="N168" s="2"/>
    </row>
    <row r="169" spans="13:14" x14ac:dyDescent="0.25">
      <c r="M169" s="2"/>
      <c r="N169" s="2"/>
    </row>
    <row r="170" spans="13:14" x14ac:dyDescent="0.25">
      <c r="M170" s="2"/>
      <c r="N170" s="2"/>
    </row>
    <row r="171" spans="13:14" x14ac:dyDescent="0.25">
      <c r="M171" s="2"/>
      <c r="N171" s="2"/>
    </row>
    <row r="172" spans="13:14" x14ac:dyDescent="0.25">
      <c r="M172" s="2"/>
      <c r="N172" s="2"/>
    </row>
    <row r="173" spans="13:14" x14ac:dyDescent="0.25">
      <c r="M173" s="2"/>
      <c r="N173" s="2"/>
    </row>
    <row r="174" spans="13:14" x14ac:dyDescent="0.25">
      <c r="M174" s="2"/>
      <c r="N174" s="2"/>
    </row>
    <row r="175" spans="13:14" x14ac:dyDescent="0.25">
      <c r="M175" s="2"/>
      <c r="N175" s="2"/>
    </row>
    <row r="176" spans="13:14" x14ac:dyDescent="0.25">
      <c r="M176" s="2"/>
      <c r="N176" s="2"/>
    </row>
    <row r="177" spans="13:14" x14ac:dyDescent="0.25">
      <c r="M177" s="2"/>
      <c r="N177" s="2"/>
    </row>
    <row r="178" spans="13:14" x14ac:dyDescent="0.25">
      <c r="M178" s="2"/>
      <c r="N178" s="2"/>
    </row>
    <row r="179" spans="13:14" x14ac:dyDescent="0.25">
      <c r="M179" s="2"/>
      <c r="N179" s="2"/>
    </row>
    <row r="180" spans="13:14" x14ac:dyDescent="0.25">
      <c r="M180" s="2"/>
      <c r="N180" s="2"/>
    </row>
    <row r="181" spans="13:14" x14ac:dyDescent="0.25">
      <c r="M181" s="2"/>
      <c r="N181" s="2"/>
    </row>
    <row r="182" spans="13:14" x14ac:dyDescent="0.25">
      <c r="M182" s="2"/>
      <c r="N182" s="2"/>
    </row>
    <row r="183" spans="13:14" x14ac:dyDescent="0.25">
      <c r="M183" s="2"/>
      <c r="N183" s="2"/>
    </row>
    <row r="184" spans="13:14" x14ac:dyDescent="0.25">
      <c r="M184" s="2"/>
      <c r="N184" s="2"/>
    </row>
    <row r="185" spans="13:14" x14ac:dyDescent="0.25">
      <c r="M185" s="2"/>
      <c r="N185" s="2"/>
    </row>
    <row r="186" spans="13:14" x14ac:dyDescent="0.25">
      <c r="M186" s="2"/>
      <c r="N186" s="2"/>
    </row>
    <row r="187" spans="13:14" x14ac:dyDescent="0.25">
      <c r="M187" s="2"/>
      <c r="N187" s="2"/>
    </row>
    <row r="188" spans="13:14" x14ac:dyDescent="0.25">
      <c r="M188" s="2"/>
      <c r="N188" s="2"/>
    </row>
  </sheetData>
  <autoFilter ref="A2:N12">
    <sortState ref="A3:N12">
      <sortCondition ref="L2:L12"/>
    </sortState>
  </autoFilter>
  <hyperlinks>
    <hyperlink ref="A8" r:id="rId1" tooltip="Shenzhen EEL Electronics Co., LTD" display="https://eelbattery.en.alibaba.com/?spm=a2700.12243863.0.0.37143e5f3I5PdL"/>
    <hyperlink ref="A7" r:id="rId2" tooltip="Shenzhen Tianshilihe Technology Co., Ltd." display="https://tslhbattery.en.alibaba.com/?spm=a2700.12243863.0.0.37143e5f3I5PdL"/>
    <hyperlink ref="A11" r:id="rId3" tooltip="Shenzhen Hongxinda New Energy Co., Ltd." display="https://hongxinda88.en.alibaba.com/?spm=a2700.12243863.0.0.37143e5f3I5PdL"/>
    <hyperlink ref="A10" r:id="rId4" tooltip="Dongguan Xinfeng Energy Technology Co., Ltd." display="https://xinfengenergy.en.alibaba.com/?spm=a2700.12243863.0.0.37143e5f3I5PdL"/>
    <hyperlink ref="A12" r:id="rId5" tooltip="Changsha Deligreen Power Co., Ltd." display="https://batteryqueen.en.alibaba.com/?spm=a2700.12243863.0.0.37143e5f3I5PdL"/>
    <hyperlink ref="A5" r:id="rId6" tooltip="Dongguan Billion Electronic Technology Co., Ltd." display="https://billionelectronic.en.alibaba.com/?spm=a2700.12243863.0.0.37143e5f3I5PdL"/>
    <hyperlink ref="A3" r:id="rId7" tooltip="Shenzhen Lead New Energy Co., Ltd." display="https://szlead.en.alibaba.com/"/>
    <hyperlink ref="A4" r:id="rId8" tooltip="Shenzhen Yidong Technology Co., Ltd." display="https://eamire.en.alibaba.com/?spm=a2700.12243863.0.0.37143e5f3I5PdL"/>
    <hyperlink ref="A9" r:id="rId9" tooltip="Shenzhen Basen Technology Co., Ltd." display="https://basen.en.alibaba.com/"/>
  </hyperlinks>
  <pageMargins left="0.7" right="0.7" top="0.78740157499999996" bottom="0.78740157499999996" header="0.3" footer="0.3"/>
  <pageSetup paperSize="9" orientation="portrait" horizontalDpi="0" verticalDpi="0"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2021-11-18T02:19:56Z</dcterms:modified>
</cp:coreProperties>
</file>