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990" windowHeight="8145"/>
  </bookViews>
  <sheets>
    <sheet name="Kapacita_baterie_2013" sheetId="8" r:id="rId1"/>
  </sheets>
  <calcPr calcId="125725"/>
</workbook>
</file>

<file path=xl/calcChain.xml><?xml version="1.0" encoding="utf-8"?>
<calcChain xmlns="http://schemas.openxmlformats.org/spreadsheetml/2006/main">
  <c r="F12" i="8"/>
  <c r="F14" l="1"/>
  <c r="K46"/>
  <c r="F13" l="1"/>
  <c r="K47"/>
</calcChain>
</file>

<file path=xl/sharedStrings.xml><?xml version="1.0" encoding="utf-8"?>
<sst xmlns="http://schemas.openxmlformats.org/spreadsheetml/2006/main" count="32" uniqueCount="29">
  <si>
    <t>napětí</t>
  </si>
  <si>
    <t>kWh</t>
  </si>
  <si>
    <t>kg</t>
  </si>
  <si>
    <t>km</t>
  </si>
  <si>
    <t>vzdálenost</t>
  </si>
  <si>
    <t>W</t>
  </si>
  <si>
    <t>Wh/km</t>
  </si>
  <si>
    <t>km/h</t>
  </si>
  <si>
    <t>Testování kapacity baterie - podmínky reálného provozu - 4.8.2013</t>
  </si>
  <si>
    <t>zatížení kola:</t>
  </si>
  <si>
    <t>jezdec</t>
  </si>
  <si>
    <t>batoh s pitím, jídlem a servis vecmi</t>
  </si>
  <si>
    <t>Výškový profil</t>
  </si>
  <si>
    <t>celková délka trasy</t>
  </si>
  <si>
    <t>průměrná rychlost</t>
  </si>
  <si>
    <t>čas jízdy</t>
  </si>
  <si>
    <t>hod</t>
  </si>
  <si>
    <t>poznámka</t>
  </si>
  <si>
    <t>teplota vzduchu při testu</t>
  </si>
  <si>
    <r>
      <t xml:space="preserve">kolem 30 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>C</t>
    </r>
  </si>
  <si>
    <t>El. stav před dobíjením</t>
  </si>
  <si>
    <t>El. stav po dobíjení</t>
  </si>
  <si>
    <t>Ze sítě odebráno</t>
  </si>
  <si>
    <t>Při účinnosti 90%</t>
  </si>
  <si>
    <t>Do akumulátoru dodáno</t>
  </si>
  <si>
    <t>Průměrný výkon motoru</t>
  </si>
  <si>
    <t>Energetická náročnost (čistá energie z aku)</t>
  </si>
  <si>
    <t>Energetická náročnost (energie ze sítě)</t>
  </si>
  <si>
    <t>Dobití po dojetí (kolo nebylo zcela vybito)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</si>
</sst>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0" fillId="0" borderId="7" xfId="0" applyBorder="1"/>
    <xf numFmtId="166" fontId="0" fillId="0" borderId="0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2" fontId="0" fillId="0" borderId="0" xfId="0" applyNumberFormat="1"/>
    <xf numFmtId="20" fontId="0" fillId="0" borderId="0" xfId="0" applyNumberFormat="1"/>
    <xf numFmtId="0" fontId="1" fillId="0" borderId="0" xfId="0" applyFont="1"/>
    <xf numFmtId="0" fontId="2" fillId="0" borderId="0" xfId="0" applyFont="1" applyBorder="1"/>
    <xf numFmtId="166" fontId="0" fillId="0" borderId="6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scatterChart>
        <c:scatterStyle val="smoothMarker"/>
        <c:ser>
          <c:idx val="0"/>
          <c:order val="0"/>
          <c:trendline>
            <c:trendlineType val="linear"/>
          </c:trendline>
          <c:xVal>
            <c:numRef>
              <c:f>Kapacita_baterie_2013!$B$17:$B$25</c:f>
              <c:numCache>
                <c:formatCode>0.0</c:formatCode>
                <c:ptCount val="9"/>
                <c:pt idx="0">
                  <c:v>0</c:v>
                </c:pt>
                <c:pt idx="1">
                  <c:v>10.3</c:v>
                </c:pt>
                <c:pt idx="2">
                  <c:v>15</c:v>
                </c:pt>
                <c:pt idx="3">
                  <c:v>25.4</c:v>
                </c:pt>
                <c:pt idx="4">
                  <c:v>34.5</c:v>
                </c:pt>
                <c:pt idx="5">
                  <c:v>43.9</c:v>
                </c:pt>
                <c:pt idx="6">
                  <c:v>52</c:v>
                </c:pt>
                <c:pt idx="7">
                  <c:v>61.4</c:v>
                </c:pt>
                <c:pt idx="8">
                  <c:v>67.5</c:v>
                </c:pt>
              </c:numCache>
            </c:numRef>
          </c:xVal>
          <c:yVal>
            <c:numRef>
              <c:f>Kapacita_baterie_2013!$C$17:$C$25</c:f>
              <c:numCache>
                <c:formatCode>0.0</c:formatCode>
                <c:ptCount val="9"/>
                <c:pt idx="0">
                  <c:v>57.6</c:v>
                </c:pt>
                <c:pt idx="1">
                  <c:v>56.3</c:v>
                </c:pt>
                <c:pt idx="2">
                  <c:v>54</c:v>
                </c:pt>
                <c:pt idx="3">
                  <c:v>53.5</c:v>
                </c:pt>
                <c:pt idx="4">
                  <c:v>52.9</c:v>
                </c:pt>
                <c:pt idx="5">
                  <c:v>52.7</c:v>
                </c:pt>
                <c:pt idx="6">
                  <c:v>52</c:v>
                </c:pt>
                <c:pt idx="7">
                  <c:v>51.1</c:v>
                </c:pt>
                <c:pt idx="8">
                  <c:v>50.7</c:v>
                </c:pt>
              </c:numCache>
            </c:numRef>
          </c:yVal>
          <c:smooth val="1"/>
        </c:ser>
        <c:axId val="66906368"/>
        <c:axId val="67305472"/>
      </c:scatterChart>
      <c:valAx>
        <c:axId val="66906368"/>
        <c:scaling>
          <c:orientation val="minMax"/>
        </c:scaling>
        <c:axPos val="b"/>
        <c:numFmt formatCode="0.0" sourceLinked="1"/>
        <c:tickLblPos val="nextTo"/>
        <c:crossAx val="67305472"/>
        <c:crosses val="autoZero"/>
        <c:crossBetween val="midCat"/>
      </c:valAx>
      <c:valAx>
        <c:axId val="67305472"/>
        <c:scaling>
          <c:orientation val="minMax"/>
          <c:max val="58"/>
          <c:min val="50"/>
        </c:scaling>
        <c:axPos val="l"/>
        <c:majorGridlines/>
        <c:numFmt formatCode="0.0" sourceLinked="1"/>
        <c:tickLblPos val="nextTo"/>
        <c:crossAx val="66906368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6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5" Type="http://schemas.openxmlformats.org/officeDocument/2006/relationships/chart" Target="../charts/chart1.xm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582706</xdr:colOff>
      <xdr:row>31</xdr:row>
      <xdr:rowOff>11206</xdr:rowOff>
    </xdr:from>
    <xdr:to>
      <xdr:col>17</xdr:col>
      <xdr:colOff>291353</xdr:colOff>
      <xdr:row>39</xdr:row>
      <xdr:rowOff>100854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2903" t="22825" r="27301" b="55116"/>
        <a:stretch>
          <a:fillRect/>
        </a:stretch>
      </xdr:blipFill>
      <xdr:spPr bwMode="auto">
        <a:xfrm>
          <a:off x="5569324" y="5916706"/>
          <a:ext cx="6432177" cy="1613648"/>
        </a:xfrm>
        <a:prstGeom prst="rect">
          <a:avLst/>
        </a:prstGeom>
        <a:noFill/>
        <a:ln w="1">
          <a:solidFill>
            <a:schemeClr val="tx1"/>
          </a:solidFill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56029</xdr:colOff>
      <xdr:row>3</xdr:row>
      <xdr:rowOff>22412</xdr:rowOff>
    </xdr:from>
    <xdr:to>
      <xdr:col>10</xdr:col>
      <xdr:colOff>573441</xdr:colOff>
      <xdr:row>12</xdr:row>
      <xdr:rowOff>107912</xdr:rowOff>
    </xdr:to>
    <xdr:pic>
      <xdr:nvPicPr>
        <xdr:cNvPr id="4" name="Obrázek 3" descr="Fotka195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47764" y="593912"/>
          <a:ext cx="2400000" cy="180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138793</xdr:colOff>
      <xdr:row>3</xdr:row>
      <xdr:rowOff>37941</xdr:rowOff>
    </xdr:from>
    <xdr:to>
      <xdr:col>15</xdr:col>
      <xdr:colOff>118322</xdr:colOff>
      <xdr:row>12</xdr:row>
      <xdr:rowOff>123441</xdr:rowOff>
    </xdr:to>
    <xdr:pic>
      <xdr:nvPicPr>
        <xdr:cNvPr id="5" name="Obrázek 4" descr="Fotka195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218234" y="609441"/>
          <a:ext cx="2400000" cy="180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277587</xdr:colOff>
      <xdr:row>3</xdr:row>
      <xdr:rowOff>19852</xdr:rowOff>
    </xdr:from>
    <xdr:to>
      <xdr:col>19</xdr:col>
      <xdr:colOff>257117</xdr:colOff>
      <xdr:row>12</xdr:row>
      <xdr:rowOff>105352</xdr:rowOff>
    </xdr:to>
    <xdr:pic>
      <xdr:nvPicPr>
        <xdr:cNvPr id="6" name="Obrázek 5" descr="Fotka1953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777499" y="591352"/>
          <a:ext cx="2400000" cy="1800000"/>
        </a:xfrm>
        <a:prstGeom prst="rect">
          <a:avLst/>
        </a:prstGeom>
      </xdr:spPr>
    </xdr:pic>
    <xdr:clientData/>
  </xdr:twoCellAnchor>
  <xdr:twoCellAnchor>
    <xdr:from>
      <xdr:col>7</xdr:col>
      <xdr:colOff>89648</xdr:colOff>
      <xdr:row>13</xdr:row>
      <xdr:rowOff>168088</xdr:rowOff>
    </xdr:from>
    <xdr:to>
      <xdr:col>14</xdr:col>
      <xdr:colOff>358589</xdr:colOff>
      <xdr:row>27</xdr:row>
      <xdr:rowOff>112059</xdr:rowOff>
    </xdr:to>
    <xdr:graphicFrame macro="">
      <xdr:nvGraphicFramePr>
        <xdr:cNvPr id="7" name="Graf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7</xdr:col>
      <xdr:colOff>0</xdr:colOff>
      <xdr:row>48</xdr:row>
      <xdr:rowOff>2</xdr:rowOff>
    </xdr:from>
    <xdr:to>
      <xdr:col>13</xdr:col>
      <xdr:colOff>142059</xdr:colOff>
      <xdr:row>55</xdr:row>
      <xdr:rowOff>44826</xdr:rowOff>
    </xdr:to>
    <xdr:pic>
      <xdr:nvPicPr>
        <xdr:cNvPr id="8" name="Obrázek 7" descr="Fotka1954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t="16342" b="35800"/>
        <a:stretch>
          <a:fillRect/>
        </a:stretch>
      </xdr:blipFill>
      <xdr:spPr>
        <a:xfrm>
          <a:off x="5591735" y="8953502"/>
          <a:ext cx="3840000" cy="1378324"/>
        </a:xfrm>
        <a:prstGeom prst="rect">
          <a:avLst/>
        </a:prstGeom>
      </xdr:spPr>
    </xdr:pic>
    <xdr:clientData/>
  </xdr:twoCellAnchor>
  <xdr:twoCellAnchor editAs="oneCell">
    <xdr:from>
      <xdr:col>13</xdr:col>
      <xdr:colOff>262058</xdr:colOff>
      <xdr:row>48</xdr:row>
      <xdr:rowOff>22413</xdr:rowOff>
    </xdr:from>
    <xdr:to>
      <xdr:col>19</xdr:col>
      <xdr:colOff>471352</xdr:colOff>
      <xdr:row>54</xdr:row>
      <xdr:rowOff>168090</xdr:rowOff>
    </xdr:to>
    <xdr:pic>
      <xdr:nvPicPr>
        <xdr:cNvPr id="9" name="Obrázek 8" descr="Fotka1955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 t="12690" b="42564"/>
        <a:stretch>
          <a:fillRect/>
        </a:stretch>
      </xdr:blipFill>
      <xdr:spPr>
        <a:xfrm>
          <a:off x="9551734" y="8975913"/>
          <a:ext cx="3840000" cy="1288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47"/>
  <sheetViews>
    <sheetView tabSelected="1" zoomScale="85" zoomScaleNormal="85" workbookViewId="0">
      <selection activeCell="B30" sqref="B30"/>
    </sheetView>
  </sheetViews>
  <sheetFormatPr defaultRowHeight="15"/>
  <cols>
    <col min="2" max="2" width="15.5703125" customWidth="1"/>
    <col min="3" max="3" width="7" bestFit="1" customWidth="1"/>
    <col min="4" max="4" width="24.85546875" bestFit="1" customWidth="1"/>
    <col min="6" max="6" width="10.7109375" bestFit="1" customWidth="1"/>
    <col min="8" max="8" width="10" customWidth="1"/>
  </cols>
  <sheetData>
    <row r="2" spans="2:7">
      <c r="B2" s="15" t="s">
        <v>8</v>
      </c>
    </row>
    <row r="4" spans="2:7">
      <c r="B4" t="s">
        <v>9</v>
      </c>
    </row>
    <row r="5" spans="2:7">
      <c r="B5" t="s">
        <v>10</v>
      </c>
      <c r="F5" s="2">
        <v>83</v>
      </c>
      <c r="G5" s="2" t="s">
        <v>2</v>
      </c>
    </row>
    <row r="6" spans="2:7">
      <c r="B6" t="s">
        <v>11</v>
      </c>
      <c r="F6" s="2">
        <v>4</v>
      </c>
      <c r="G6" s="2" t="s">
        <v>2</v>
      </c>
    </row>
    <row r="7" spans="2:7">
      <c r="F7" s="2"/>
      <c r="G7" s="2"/>
    </row>
    <row r="8" spans="2:7">
      <c r="B8" t="s">
        <v>13</v>
      </c>
      <c r="F8" s="2">
        <v>67.5</v>
      </c>
      <c r="G8" s="2" t="s">
        <v>3</v>
      </c>
    </row>
    <row r="9" spans="2:7">
      <c r="B9" t="s">
        <v>14</v>
      </c>
      <c r="F9" s="2">
        <v>29</v>
      </c>
      <c r="G9" s="2" t="s">
        <v>7</v>
      </c>
    </row>
    <row r="10" spans="2:7">
      <c r="B10" t="s">
        <v>15</v>
      </c>
      <c r="F10" s="11">
        <v>9.7222222222222224E-2</v>
      </c>
      <c r="G10" s="2" t="s">
        <v>16</v>
      </c>
    </row>
    <row r="11" spans="2:7">
      <c r="B11" t="s">
        <v>18</v>
      </c>
      <c r="F11" s="11" t="s">
        <v>19</v>
      </c>
      <c r="G11" s="2"/>
    </row>
    <row r="12" spans="2:7">
      <c r="B12" t="s">
        <v>26</v>
      </c>
      <c r="F12" s="10">
        <f>(K47*1000)/F8</f>
        <v>9.4666666666671517</v>
      </c>
      <c r="G12" s="2" t="s">
        <v>6</v>
      </c>
    </row>
    <row r="13" spans="2:7">
      <c r="B13" t="s">
        <v>27</v>
      </c>
      <c r="F13" s="10">
        <f>(K46*1000)/F8</f>
        <v>10.518518518519057</v>
      </c>
      <c r="G13" s="2" t="s">
        <v>6</v>
      </c>
    </row>
    <row r="14" spans="2:7">
      <c r="B14" t="s">
        <v>25</v>
      </c>
      <c r="F14" s="3">
        <f>(F12*3600)/(3600/29)</f>
        <v>274.5333333333474</v>
      </c>
      <c r="G14" s="2" t="s">
        <v>5</v>
      </c>
    </row>
    <row r="15" spans="2:7">
      <c r="F15" s="13"/>
    </row>
    <row r="16" spans="2:7">
      <c r="B16" s="7" t="s">
        <v>4</v>
      </c>
      <c r="C16" s="5" t="s">
        <v>0</v>
      </c>
      <c r="D16" s="6" t="s">
        <v>17</v>
      </c>
      <c r="F16" s="13"/>
    </row>
    <row r="17" spans="2:8">
      <c r="B17" s="16">
        <v>0</v>
      </c>
      <c r="C17" s="9">
        <v>57.6</v>
      </c>
      <c r="D17" s="8"/>
      <c r="F17" s="13"/>
    </row>
    <row r="18" spans="2:8">
      <c r="B18" s="16">
        <v>10.3</v>
      </c>
      <c r="C18" s="9">
        <v>56.3</v>
      </c>
      <c r="D18" s="8"/>
      <c r="F18" s="13"/>
    </row>
    <row r="19" spans="2:8">
      <c r="B19" s="16">
        <v>15</v>
      </c>
      <c r="C19" s="9">
        <v>54</v>
      </c>
      <c r="D19" s="8"/>
      <c r="F19" s="13"/>
    </row>
    <row r="20" spans="2:8">
      <c r="B20" s="16">
        <v>25.4</v>
      </c>
      <c r="C20" s="9">
        <v>53.5</v>
      </c>
      <c r="D20" s="8"/>
      <c r="F20" s="13"/>
    </row>
    <row r="21" spans="2:8">
      <c r="B21" s="16">
        <v>34.5</v>
      </c>
      <c r="C21" s="9">
        <v>52.9</v>
      </c>
      <c r="D21" s="8"/>
      <c r="F21" s="13"/>
    </row>
    <row r="22" spans="2:8">
      <c r="B22" s="16">
        <v>43.9</v>
      </c>
      <c r="C22" s="9">
        <v>52.7</v>
      </c>
      <c r="D22" s="8"/>
      <c r="F22" s="13"/>
    </row>
    <row r="23" spans="2:8">
      <c r="B23" s="16">
        <v>52</v>
      </c>
      <c r="C23" s="9">
        <v>52</v>
      </c>
      <c r="D23" s="8"/>
      <c r="F23" s="13"/>
    </row>
    <row r="24" spans="2:8">
      <c r="B24" s="16">
        <v>61.4</v>
      </c>
      <c r="C24" s="9">
        <v>51.1</v>
      </c>
      <c r="D24" s="8"/>
      <c r="F24" s="13"/>
    </row>
    <row r="25" spans="2:8">
      <c r="B25" s="17">
        <v>67.5</v>
      </c>
      <c r="C25" s="18">
        <v>50.7</v>
      </c>
      <c r="D25" s="4"/>
      <c r="F25" s="13"/>
    </row>
    <row r="26" spans="2:8">
      <c r="B26" s="10"/>
      <c r="C26" s="10"/>
      <c r="F26" s="13"/>
    </row>
    <row r="27" spans="2:8">
      <c r="B27" s="10"/>
      <c r="C27" s="10"/>
      <c r="F27" s="13"/>
    </row>
    <row r="28" spans="2:8">
      <c r="B28" s="10"/>
      <c r="C28" s="10"/>
      <c r="F28" s="13"/>
    </row>
    <row r="29" spans="2:8">
      <c r="B29" s="10"/>
      <c r="C29" s="10"/>
      <c r="F29" s="13"/>
    </row>
    <row r="30" spans="2:8">
      <c r="B30" s="14"/>
      <c r="H30" s="14" t="s">
        <v>12</v>
      </c>
    </row>
    <row r="42" spans="8:13">
      <c r="H42" s="14" t="s">
        <v>28</v>
      </c>
    </row>
    <row r="44" spans="8:13">
      <c r="H44" t="s">
        <v>20</v>
      </c>
      <c r="K44">
        <v>8114.98</v>
      </c>
    </row>
    <row r="45" spans="8:13">
      <c r="H45" t="s">
        <v>21</v>
      </c>
      <c r="K45" s="12">
        <v>8115.69</v>
      </c>
    </row>
    <row r="46" spans="8:13">
      <c r="H46" t="s">
        <v>22</v>
      </c>
      <c r="K46" s="20">
        <f>K45-K44</f>
        <v>0.71000000000003638</v>
      </c>
      <c r="L46" s="21" t="s">
        <v>1</v>
      </c>
    </row>
    <row r="47" spans="8:13">
      <c r="H47" t="s">
        <v>24</v>
      </c>
      <c r="K47" s="19">
        <f>K46*0.9</f>
        <v>0.63900000000003276</v>
      </c>
      <c r="L47" s="1" t="s">
        <v>1</v>
      </c>
      <c r="M47" t="s">
        <v>23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Kapacita_baterie_2013</vt:lpstr>
    </vt:vector>
  </TitlesOfParts>
  <Company>Brno University of Technology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Fišer</dc:creator>
  <cp:lastModifiedBy>Jan Fišer</cp:lastModifiedBy>
  <cp:lastPrinted>2013-04-08T12:19:06Z</cp:lastPrinted>
  <dcterms:created xsi:type="dcterms:W3CDTF">2010-12-19T22:27:54Z</dcterms:created>
  <dcterms:modified xsi:type="dcterms:W3CDTF">2013-10-25T16:55:35Z</dcterms:modified>
</cp:coreProperties>
</file>